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28515" windowHeight="12405"/>
  </bookViews>
  <sheets>
    <sheet name="Tabulación" sheetId="2" r:id="rId1"/>
  </sheets>
  <definedNames>
    <definedName name="_xlnm.Print_Area" localSheetId="0">Tabulación!$A$1:$F$178</definedName>
  </definedNames>
  <calcPr calcId="145621"/>
</workbook>
</file>

<file path=xl/calcChain.xml><?xml version="1.0" encoding="utf-8"?>
<calcChain xmlns="http://schemas.openxmlformats.org/spreadsheetml/2006/main">
  <c r="C176" i="2" l="1"/>
  <c r="D153" i="2" s="1"/>
  <c r="E153" i="2" s="1"/>
  <c r="C147" i="2"/>
  <c r="D146" i="2" s="1"/>
  <c r="C115" i="2"/>
  <c r="D113" i="2" s="1"/>
  <c r="C84" i="2"/>
  <c r="D84" i="2" s="1"/>
  <c r="C76" i="2"/>
  <c r="D69" i="2" s="1"/>
  <c r="C55" i="2"/>
  <c r="D53" i="2" s="1"/>
  <c r="C46" i="2"/>
  <c r="D46" i="2" s="1"/>
  <c r="C33" i="2"/>
  <c r="D31" i="2" s="1"/>
  <c r="D160" i="2" l="1"/>
  <c r="D96" i="2"/>
  <c r="D166" i="2"/>
  <c r="D99" i="2"/>
  <c r="D104" i="2"/>
  <c r="D115" i="2"/>
  <c r="D73" i="2"/>
  <c r="D142" i="2"/>
  <c r="D33" i="2"/>
  <c r="D67" i="2"/>
  <c r="D93" i="2"/>
  <c r="D111" i="2"/>
  <c r="D134" i="2"/>
  <c r="D70" i="2"/>
  <c r="D95" i="2"/>
  <c r="D114" i="2"/>
  <c r="D140" i="2"/>
  <c r="D16" i="2"/>
  <c r="D74" i="2"/>
  <c r="D143" i="2"/>
  <c r="D17" i="2"/>
  <c r="D63" i="2"/>
  <c r="D75" i="2"/>
  <c r="D102" i="2"/>
  <c r="D123" i="2"/>
  <c r="D19" i="2"/>
  <c r="D64" i="2"/>
  <c r="D126" i="2"/>
  <c r="D26" i="2"/>
  <c r="D65" i="2"/>
  <c r="D106" i="2"/>
  <c r="D131" i="2"/>
  <c r="D32" i="2"/>
  <c r="D66" i="2"/>
  <c r="D90" i="2"/>
  <c r="E90" i="2" s="1"/>
  <c r="D108" i="2"/>
  <c r="D132" i="2"/>
  <c r="D167" i="2"/>
  <c r="D27" i="2"/>
  <c r="D94" i="2"/>
  <c r="D103" i="2"/>
  <c r="D112" i="2"/>
  <c r="D127" i="2"/>
  <c r="D141" i="2"/>
  <c r="D161" i="2"/>
  <c r="D18" i="2"/>
  <c r="D98" i="2"/>
  <c r="D107" i="2"/>
  <c r="D133" i="2"/>
  <c r="D147" i="2"/>
  <c r="D168" i="2"/>
  <c r="D71" i="2"/>
  <c r="D91" i="2"/>
  <c r="D100" i="2"/>
  <c r="D109" i="2"/>
  <c r="D124" i="2"/>
  <c r="D135" i="2"/>
  <c r="D158" i="2"/>
  <c r="D175" i="2"/>
  <c r="D174" i="2"/>
  <c r="D24" i="2"/>
  <c r="D25" i="2"/>
  <c r="D62" i="2"/>
  <c r="D72" i="2"/>
  <c r="D92" i="2"/>
  <c r="D101" i="2"/>
  <c r="D110" i="2"/>
  <c r="D125" i="2"/>
  <c r="D139" i="2"/>
  <c r="D159" i="2"/>
  <c r="D176" i="2"/>
  <c r="D43" i="2"/>
  <c r="E43" i="2" s="1"/>
  <c r="D54" i="2"/>
  <c r="D82" i="2"/>
  <c r="E82" i="2" s="1"/>
  <c r="D169" i="2"/>
  <c r="D20" i="2"/>
  <c r="D28" i="2"/>
  <c r="D44" i="2"/>
  <c r="D55" i="2"/>
  <c r="D83" i="2"/>
  <c r="D154" i="2"/>
  <c r="E154" i="2" s="1"/>
  <c r="D162" i="2"/>
  <c r="D170" i="2"/>
  <c r="D13" i="2"/>
  <c r="E13" i="2" s="1"/>
  <c r="D21" i="2"/>
  <c r="D29" i="2"/>
  <c r="D45" i="2"/>
  <c r="D128" i="2"/>
  <c r="D136" i="2"/>
  <c r="D144" i="2"/>
  <c r="D155" i="2"/>
  <c r="D163" i="2"/>
  <c r="D171" i="2"/>
  <c r="D14" i="2"/>
  <c r="D22" i="2"/>
  <c r="D30" i="2"/>
  <c r="D68" i="2"/>
  <c r="D76" i="2"/>
  <c r="D121" i="2"/>
  <c r="E121" i="2" s="1"/>
  <c r="D129" i="2"/>
  <c r="D137" i="2"/>
  <c r="D145" i="2"/>
  <c r="D156" i="2"/>
  <c r="D164" i="2"/>
  <c r="D172" i="2"/>
  <c r="D15" i="2"/>
  <c r="D23" i="2"/>
  <c r="D61" i="2"/>
  <c r="E61" i="2" s="1"/>
  <c r="D97" i="2"/>
  <c r="D105" i="2"/>
  <c r="D122" i="2"/>
  <c r="D130" i="2"/>
  <c r="D138" i="2"/>
  <c r="D157" i="2"/>
  <c r="D165" i="2"/>
  <c r="D173" i="2"/>
  <c r="D52" i="2"/>
  <c r="E52" i="2" s="1"/>
  <c r="E53" i="2" s="1"/>
  <c r="E54" i="2" s="1"/>
  <c r="E62" i="2" l="1"/>
  <c r="E122" i="2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44" i="2"/>
  <c r="E45" i="2" s="1"/>
  <c r="E91" i="2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63" i="2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14" i="2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83" i="2"/>
  <c r="E155" i="2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</calcChain>
</file>

<file path=xl/sharedStrings.xml><?xml version="1.0" encoding="utf-8"?>
<sst xmlns="http://schemas.openxmlformats.org/spreadsheetml/2006/main" count="177" uniqueCount="119">
  <si>
    <t>Total</t>
  </si>
  <si>
    <t>Municipal</t>
  </si>
  <si>
    <t>Particular Subvencionado</t>
  </si>
  <si>
    <t>%</t>
  </si>
  <si>
    <t>Masculino</t>
  </si>
  <si>
    <t>Femenino</t>
  </si>
  <si>
    <t>Género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</si>
  <si>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</si>
  <si>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</si>
  <si>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</si>
  <si>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</si>
  <si>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</si>
  <si>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</si>
  <si>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</si>
  <si>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</si>
  <si>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</si>
  <si>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</si>
  <si>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</si>
  <si>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</si>
  <si>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</si>
  <si>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</si>
  <si>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</si>
  <si>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</si>
  <si>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</si>
  <si>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</si>
  <si>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</si>
  <si>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</si>
  <si>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</si>
  <si>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</si>
  <si>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</si>
  <si>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</si>
  <si>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</si>
  <si>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</si>
  <si>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</si>
  <si>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</si>
  <si>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</si>
  <si>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</si>
  <si>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</si>
  <si>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</si>
  <si>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</si>
  <si>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</si>
  <si>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</si>
  <si>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</si>
  <si>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</si>
  <si>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</si>
  <si>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</si>
  <si>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</si>
  <si>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Días Asistidos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</si>
  <si>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</si>
  <si>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</si>
  <si>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</si>
  <si>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</si>
  <si>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</si>
  <si>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</si>
  <si>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</si>
  <si>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</si>
  <si>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</si>
  <si>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</si>
  <si>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</si>
  <si>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</si>
  <si>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</si>
  <si>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</si>
  <si>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</si>
  <si>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</si>
  <si>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</si>
  <si>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</si>
  <si>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</si>
  <si>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</si>
  <si>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Sin información</t>
  </si>
  <si>
    <t>0</t>
  </si>
  <si>
    <t>1</t>
  </si>
  <si>
    <t>2</t>
  </si>
  <si>
    <t>3</t>
  </si>
  <si>
    <t>5</t>
  </si>
  <si>
    <t>Al menos 1 vez</t>
  </si>
  <si>
    <t>Al menos 2 veces</t>
  </si>
  <si>
    <t>Al menos 3 veces</t>
  </si>
  <si>
    <t>Al menos 4 veces</t>
  </si>
  <si>
    <t>Estudiantes duplicados</t>
  </si>
  <si>
    <t>Nota: La unidad básica de análisis son los registros, pudiendo un alumno tener más de un registro por motivos tales como:</t>
  </si>
  <si>
    <t>1. Cambio de un establecimiento a otro;</t>
  </si>
  <si>
    <t>2. Cambio de un curso a otro en el establecimiento; y/o</t>
  </si>
  <si>
    <t>3. Cambio de nivel de enseñanza en un mismo establecimiento.</t>
  </si>
  <si>
    <t>Fuente: Unidad de Estadísticas, Centro de Estudios, División de Planificación y Presupuesto. Ministerio de Educación.</t>
  </si>
  <si>
    <t>Al menos 5 veces</t>
  </si>
  <si>
    <t>Al menos 6 veces</t>
  </si>
  <si>
    <t>Al menos 7 veces</t>
  </si>
  <si>
    <t>Al menos 8 veces</t>
  </si>
  <si>
    <t>Al menos 9 veces</t>
  </si>
  <si>
    <t>Al menos 10 veces</t>
  </si>
  <si>
    <t>Al menos 11 veces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</si>
  <si>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</si>
  <si>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</si>
  <si>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</si>
  <si>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</si>
  <si>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</si>
  <si>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</si>
  <si>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</si>
  <si>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Al menos 12 veces</t>
  </si>
  <si>
    <t>Al menos 13 veces</t>
  </si>
  <si>
    <t>Al menos 14 veces</t>
  </si>
  <si>
    <t>25</t>
  </si>
  <si>
    <t>Al menos 15 veces</t>
  </si>
  <si>
    <t>Al menos 16 veces</t>
  </si>
  <si>
    <t>Días Trabajados</t>
  </si>
  <si>
    <t>Tabulación Base de Datos Asistencia Declarada Noviembre Año 2015</t>
  </si>
  <si>
    <t>1. Estudiantes duplicados. Noviembre 2015</t>
  </si>
  <si>
    <t>2. Asistencia mensual según Género (GEN_ALU).  Noviembre 2015</t>
  </si>
  <si>
    <t>3. Asistencia mensual según Dependencia Administrativa (COD_DEPE2).  Noviembre 2015</t>
  </si>
  <si>
    <t>4. Asistencia mensual según Región del Establecimiento (COD_REG_RBD).  Noviembre 2015</t>
  </si>
  <si>
    <t>5. Asistencia mensual según Área Geográfica del Establecimiento (RURAL_RBD).  Noviembre 2015</t>
  </si>
  <si>
    <t>6. Asistencia mensual según Código de Enseñanza (COD_ENSE).  Noviembre 2015</t>
  </si>
  <si>
    <t>7. Registro de Asistencia por días asistidos (DIAS_ASISTIDOS).  Noviembre 2015</t>
  </si>
  <si>
    <t>8. Registro de Asistencia por días trabajados (DIAS_TRABAJADOS).  Noviembre 2015</t>
  </si>
  <si>
    <t>Al menos 17 veces</t>
  </si>
  <si>
    <t>Al menos 18 veces</t>
  </si>
  <si>
    <t>Al menos 19 veces</t>
  </si>
  <si>
    <t>Al menos 20 veces</t>
  </si>
  <si>
    <t>Enseñanza Media T-P Comercial Niños y Jóvenes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</si>
</sst>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.0%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3" fillId="0" borderId="0"/>
  </cellStyleXfs>
  <cellXfs count="61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 wrapText="1"/>
    </xf>
    <xf numFmtId="0" fontId="4" fillId="0" borderId="0" xfId="0" applyFont="1" applyAlignment="1"/>
    <xf numFmtId="0" fontId="3" fillId="0" borderId="0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2" fillId="3" borderId="5" xfId="1" applyNumberFormat="1" applyFont="1" applyFill="1" applyBorder="1" applyAlignment="1">
      <alignment horizontal="right" vertical="center" wrapText="1"/>
    </xf>
    <xf numFmtId="166" fontId="2" fillId="0" borderId="1" xfId="2" applyNumberFormat="1" applyFont="1" applyBorder="1" applyAlignment="1">
      <alignment horizontal="right" vertical="center" wrapText="1"/>
    </xf>
    <xf numFmtId="166" fontId="3" fillId="0" borderId="1" xfId="2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6" fontId="12" fillId="0" borderId="1" xfId="2" applyNumberFormat="1" applyFont="1" applyBorder="1" applyAlignment="1">
      <alignment horizontal="right" vertical="center" wrapText="1"/>
    </xf>
    <xf numFmtId="166" fontId="2" fillId="3" borderId="2" xfId="2" applyNumberFormat="1" applyFont="1" applyFill="1" applyBorder="1" applyAlignment="1">
      <alignment horizontal="right" vertical="center" wrapText="1"/>
    </xf>
    <xf numFmtId="166" fontId="3" fillId="3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13" fillId="0" borderId="0" xfId="3"/>
    <xf numFmtId="0" fontId="0" fillId="2" borderId="6" xfId="0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0" fontId="3" fillId="2" borderId="4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</cellXfs>
  <cellStyles count="4">
    <cellStyle name="Normal" xfId="0" builtinId="0"/>
    <cellStyle name="Normal_Hoja2" xfId="1"/>
    <cellStyle name="Normal_Tabulación_1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533400</xdr:colOff>
      <xdr:row>6</xdr:row>
      <xdr:rowOff>123824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771525</xdr:colOff>
      <xdr:row>0</xdr:row>
      <xdr:rowOff>114299</xdr:rowOff>
    </xdr:from>
    <xdr:to>
      <xdr:col>5</xdr:col>
      <xdr:colOff>638174</xdr:colOff>
      <xdr:row>5</xdr:row>
      <xdr:rowOff>66675</xdr:rowOff>
    </xdr:to>
    <xdr:pic>
      <xdr:nvPicPr>
        <xdr:cNvPr id="3" name="2 Imagen" descr="logo nuevo cem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4299"/>
          <a:ext cx="2324099" cy="904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178"/>
  <sheetViews>
    <sheetView showGridLines="0" tabSelected="1" view="pageBreakPreview" zoomScaleNormal="100" zoomScaleSheetLayoutView="100" workbookViewId="0"/>
  </sheetViews>
  <sheetFormatPr baseColWidth="10" defaultRowHeight="15" x14ac:dyDescent="0.25"/>
  <cols>
    <col min="1" max="1" width="12.85546875" style="3" customWidth="1"/>
    <col min="2" max="2" width="63.140625" style="2" customWidth="1"/>
    <col min="3" max="7" width="12.28515625" style="2" customWidth="1"/>
  </cols>
  <sheetData>
    <row r="9" spans="1:8" ht="23.25" x14ac:dyDescent="0.35">
      <c r="A9" s="41" t="s">
        <v>105</v>
      </c>
      <c r="B9" s="41"/>
      <c r="C9" s="41"/>
      <c r="D9" s="41"/>
      <c r="E9" s="41"/>
      <c r="F9" s="41"/>
      <c r="G9" s="18"/>
    </row>
    <row r="10" spans="1:8" ht="23.25" x14ac:dyDescent="0.35">
      <c r="B10" s="4"/>
      <c r="C10" s="4"/>
      <c r="D10" s="4"/>
      <c r="E10" s="4"/>
      <c r="F10" s="4"/>
      <c r="G10" s="4"/>
      <c r="H10" s="39"/>
    </row>
    <row r="11" spans="1:8" ht="24" customHeight="1" x14ac:dyDescent="0.35">
      <c r="A11" s="5" t="s">
        <v>106</v>
      </c>
      <c r="B11" s="4"/>
      <c r="C11" s="4"/>
      <c r="D11" s="4"/>
      <c r="E11" s="4"/>
      <c r="F11" s="4"/>
      <c r="G11" s="4"/>
      <c r="H11" s="39"/>
    </row>
    <row r="12" spans="1:8" x14ac:dyDescent="0.25">
      <c r="A12" s="48"/>
      <c r="B12" s="48"/>
      <c r="C12" s="16" t="s">
        <v>25</v>
      </c>
      <c r="D12" s="17" t="s">
        <v>3</v>
      </c>
      <c r="E12" s="16" t="s">
        <v>29</v>
      </c>
      <c r="F12" s="6"/>
      <c r="G12"/>
      <c r="H12" s="39"/>
    </row>
    <row r="13" spans="1:8" x14ac:dyDescent="0.25">
      <c r="A13" s="45" t="s">
        <v>78</v>
      </c>
      <c r="B13" s="37" t="s">
        <v>74</v>
      </c>
      <c r="C13" s="27">
        <v>3334563</v>
      </c>
      <c r="D13" s="35">
        <f>C13/$C$33</f>
        <v>0.93224135439011824</v>
      </c>
      <c r="E13" s="31">
        <f>D13</f>
        <v>0.93224135439011824</v>
      </c>
      <c r="F13" s="6"/>
      <c r="G13"/>
      <c r="H13" s="39"/>
    </row>
    <row r="14" spans="1:8" x14ac:dyDescent="0.25">
      <c r="A14" s="46"/>
      <c r="B14" s="37" t="s">
        <v>75</v>
      </c>
      <c r="C14" s="27">
        <v>220486</v>
      </c>
      <c r="D14" s="35">
        <f t="shared" ref="D14:D33" si="0">C14/$C$33</f>
        <v>6.1641110773453557E-2</v>
      </c>
      <c r="E14" s="31">
        <f>E13+D14</f>
        <v>0.99388246516357182</v>
      </c>
      <c r="F14" s="6"/>
      <c r="G14"/>
      <c r="H14" s="39"/>
    </row>
    <row r="15" spans="1:8" x14ac:dyDescent="0.25">
      <c r="A15" s="46"/>
      <c r="B15" s="37" t="s">
        <v>76</v>
      </c>
      <c r="C15" s="27">
        <v>19054</v>
      </c>
      <c r="D15" s="35">
        <f t="shared" si="0"/>
        <v>5.3269129317842587E-3</v>
      </c>
      <c r="E15" s="31">
        <f t="shared" ref="E15:E32" si="1">E14+D15</f>
        <v>0.99920937809535604</v>
      </c>
      <c r="F15" s="6"/>
      <c r="G15"/>
      <c r="H15" s="39"/>
    </row>
    <row r="16" spans="1:8" x14ac:dyDescent="0.25">
      <c r="A16" s="46"/>
      <c r="B16" s="37" t="s">
        <v>77</v>
      </c>
      <c r="C16" s="27">
        <v>1895</v>
      </c>
      <c r="D16" s="35">
        <f t="shared" si="0"/>
        <v>5.2978377273701948E-4</v>
      </c>
      <c r="E16" s="31">
        <f t="shared" si="1"/>
        <v>0.99973916186809308</v>
      </c>
      <c r="F16" s="6"/>
      <c r="G16"/>
      <c r="H16" s="39"/>
    </row>
    <row r="17" spans="1:8" x14ac:dyDescent="0.25">
      <c r="A17" s="46"/>
      <c r="B17" s="37" t="s">
        <v>84</v>
      </c>
      <c r="C17" s="27">
        <v>360</v>
      </c>
      <c r="D17" s="35">
        <f t="shared" si="0"/>
        <v>1.0064493835637311E-4</v>
      </c>
      <c r="E17" s="31">
        <f t="shared" si="1"/>
        <v>0.99983980680644946</v>
      </c>
      <c r="F17" s="6"/>
      <c r="G17"/>
      <c r="H17" s="39"/>
    </row>
    <row r="18" spans="1:8" x14ac:dyDescent="0.25">
      <c r="A18" s="46"/>
      <c r="B18" s="37" t="s">
        <v>85</v>
      </c>
      <c r="C18" s="27">
        <v>168</v>
      </c>
      <c r="D18" s="35">
        <f t="shared" si="0"/>
        <v>4.6967637899640783E-5</v>
      </c>
      <c r="E18" s="31">
        <f t="shared" si="1"/>
        <v>0.99988677444434915</v>
      </c>
      <c r="F18" s="6"/>
      <c r="G18"/>
      <c r="H18" s="39"/>
    </row>
    <row r="19" spans="1:8" x14ac:dyDescent="0.25">
      <c r="A19" s="46"/>
      <c r="B19" s="37" t="s">
        <v>86</v>
      </c>
      <c r="C19" s="27">
        <v>124</v>
      </c>
      <c r="D19" s="35">
        <f t="shared" si="0"/>
        <v>3.4666589878306292E-5</v>
      </c>
      <c r="E19" s="31">
        <f t="shared" si="1"/>
        <v>0.99992144103422742</v>
      </c>
      <c r="F19" s="6"/>
      <c r="G19"/>
      <c r="H19" s="39"/>
    </row>
    <row r="20" spans="1:8" x14ac:dyDescent="0.25">
      <c r="A20" s="46"/>
      <c r="B20" s="37" t="s">
        <v>87</v>
      </c>
      <c r="C20" s="27">
        <v>92</v>
      </c>
      <c r="D20" s="35">
        <f t="shared" si="0"/>
        <v>2.5720373135517572E-5</v>
      </c>
      <c r="E20" s="31">
        <f t="shared" si="1"/>
        <v>0.99994716140736295</v>
      </c>
      <c r="F20" s="6"/>
      <c r="G20"/>
      <c r="H20" s="39"/>
    </row>
    <row r="21" spans="1:8" x14ac:dyDescent="0.25">
      <c r="A21" s="46"/>
      <c r="B21" s="37" t="s">
        <v>88</v>
      </c>
      <c r="C21" s="27">
        <v>65</v>
      </c>
      <c r="D21" s="35">
        <f t="shared" si="0"/>
        <v>1.8172002758789587E-5</v>
      </c>
      <c r="E21" s="31">
        <f t="shared" si="1"/>
        <v>0.99996533341012173</v>
      </c>
      <c r="F21" s="6"/>
      <c r="G21"/>
      <c r="H21" s="39"/>
    </row>
    <row r="22" spans="1:8" x14ac:dyDescent="0.25">
      <c r="A22" s="46"/>
      <c r="B22" s="37" t="s">
        <v>89</v>
      </c>
      <c r="C22" s="27">
        <v>44</v>
      </c>
      <c r="D22" s="35">
        <f t="shared" si="0"/>
        <v>1.2301048021334491E-5</v>
      </c>
      <c r="E22" s="31">
        <f t="shared" si="1"/>
        <v>0.99997763445814303</v>
      </c>
      <c r="F22" s="6"/>
      <c r="G22"/>
      <c r="H22" s="39"/>
    </row>
    <row r="23" spans="1:8" x14ac:dyDescent="0.25">
      <c r="A23" s="46"/>
      <c r="B23" s="37" t="s">
        <v>90</v>
      </c>
      <c r="C23" s="27">
        <v>30</v>
      </c>
      <c r="D23" s="35">
        <f t="shared" si="0"/>
        <v>8.3870781963644256E-6</v>
      </c>
      <c r="E23" s="31">
        <f t="shared" si="1"/>
        <v>0.99998602153633942</v>
      </c>
      <c r="F23" s="6"/>
      <c r="G23"/>
      <c r="H23" s="39"/>
    </row>
    <row r="24" spans="1:8" x14ac:dyDescent="0.25">
      <c r="A24" s="46"/>
      <c r="B24" s="37" t="s">
        <v>98</v>
      </c>
      <c r="C24" s="27">
        <v>15</v>
      </c>
      <c r="D24" s="35">
        <f t="shared" si="0"/>
        <v>4.1935390981822128E-6</v>
      </c>
      <c r="E24" s="31">
        <f t="shared" si="1"/>
        <v>0.99999021507543762</v>
      </c>
      <c r="F24" s="6"/>
      <c r="G24"/>
      <c r="H24" s="39"/>
    </row>
    <row r="25" spans="1:8" x14ac:dyDescent="0.25">
      <c r="A25" s="46"/>
      <c r="B25" s="37" t="s">
        <v>99</v>
      </c>
      <c r="C25" s="27">
        <v>11</v>
      </c>
      <c r="D25" s="35">
        <f t="shared" si="0"/>
        <v>3.0752620053336227E-6</v>
      </c>
      <c r="E25" s="31">
        <f t="shared" si="1"/>
        <v>0.999993290337443</v>
      </c>
      <c r="F25" s="6"/>
      <c r="G25"/>
      <c r="H25" s="39"/>
    </row>
    <row r="26" spans="1:8" x14ac:dyDescent="0.25">
      <c r="A26" s="46"/>
      <c r="B26" s="37" t="s">
        <v>100</v>
      </c>
      <c r="C26" s="27">
        <v>8</v>
      </c>
      <c r="D26" s="35">
        <f t="shared" si="0"/>
        <v>2.2365541856971802E-6</v>
      </c>
      <c r="E26" s="31">
        <f t="shared" si="1"/>
        <v>0.99999552689162874</v>
      </c>
      <c r="F26" s="6"/>
      <c r="G26"/>
      <c r="H26" s="39"/>
    </row>
    <row r="27" spans="1:8" x14ac:dyDescent="0.25">
      <c r="A27" s="46"/>
      <c r="B27" s="37" t="s">
        <v>102</v>
      </c>
      <c r="C27" s="27">
        <v>3</v>
      </c>
      <c r="D27" s="35">
        <f t="shared" si="0"/>
        <v>8.3870781963644256E-7</v>
      </c>
      <c r="E27" s="31">
        <f t="shared" si="1"/>
        <v>0.99999636559944838</v>
      </c>
      <c r="F27" s="6"/>
      <c r="G27"/>
      <c r="H27" s="39"/>
    </row>
    <row r="28" spans="1:8" x14ac:dyDescent="0.25">
      <c r="A28" s="46"/>
      <c r="B28" s="37" t="s">
        <v>103</v>
      </c>
      <c r="C28" s="27">
        <v>3</v>
      </c>
      <c r="D28" s="35">
        <f t="shared" si="0"/>
        <v>8.3870781963644256E-7</v>
      </c>
      <c r="E28" s="31">
        <f t="shared" si="1"/>
        <v>0.99999720430726802</v>
      </c>
      <c r="F28" s="6"/>
      <c r="G28"/>
      <c r="H28" s="39"/>
    </row>
    <row r="29" spans="1:8" x14ac:dyDescent="0.25">
      <c r="A29" s="46"/>
      <c r="B29" s="37" t="s">
        <v>114</v>
      </c>
      <c r="C29" s="27">
        <v>3</v>
      </c>
      <c r="D29" s="35">
        <f t="shared" si="0"/>
        <v>8.3870781963644256E-7</v>
      </c>
      <c r="E29" s="31">
        <f t="shared" si="1"/>
        <v>0.99999804301508766</v>
      </c>
      <c r="F29" s="6"/>
      <c r="G29"/>
      <c r="H29" s="39"/>
    </row>
    <row r="30" spans="1:8" x14ac:dyDescent="0.25">
      <c r="A30" s="46"/>
      <c r="B30" s="37" t="s">
        <v>115</v>
      </c>
      <c r="C30" s="27">
        <v>3</v>
      </c>
      <c r="D30" s="35">
        <f t="shared" si="0"/>
        <v>8.3870781963644256E-7</v>
      </c>
      <c r="E30" s="31">
        <f t="shared" si="1"/>
        <v>0.9999988817229073</v>
      </c>
      <c r="F30" s="6"/>
      <c r="G30"/>
      <c r="H30" s="39"/>
    </row>
    <row r="31" spans="1:8" x14ac:dyDescent="0.25">
      <c r="A31" s="46"/>
      <c r="B31" s="37" t="s">
        <v>116</v>
      </c>
      <c r="C31" s="27">
        <v>2</v>
      </c>
      <c r="D31" s="35">
        <f t="shared" si="0"/>
        <v>5.5913854642429504E-7</v>
      </c>
      <c r="E31" s="31">
        <f t="shared" si="1"/>
        <v>0.99999944086145376</v>
      </c>
      <c r="F31" s="6"/>
      <c r="G31"/>
      <c r="H31" s="39"/>
    </row>
    <row r="32" spans="1:8" x14ac:dyDescent="0.25">
      <c r="A32" s="46"/>
      <c r="B32" s="37" t="s">
        <v>117</v>
      </c>
      <c r="C32" s="27">
        <v>2</v>
      </c>
      <c r="D32" s="35">
        <f t="shared" si="0"/>
        <v>5.5913854642429504E-7</v>
      </c>
      <c r="E32" s="31">
        <f t="shared" si="1"/>
        <v>1.0000000000000002</v>
      </c>
      <c r="F32" s="6"/>
      <c r="G32"/>
      <c r="H32" s="39"/>
    </row>
    <row r="33" spans="1:8" x14ac:dyDescent="0.25">
      <c r="A33" s="47"/>
      <c r="B33" s="14" t="s">
        <v>0</v>
      </c>
      <c r="C33" s="9">
        <f>SUM(C13:C32)</f>
        <v>3576931</v>
      </c>
      <c r="D33" s="36">
        <f t="shared" si="0"/>
        <v>1</v>
      </c>
      <c r="E33" s="31"/>
      <c r="F33" s="8"/>
      <c r="G33"/>
      <c r="H33" s="39"/>
    </row>
    <row r="34" spans="1:8" ht="15" customHeight="1" x14ac:dyDescent="0.25">
      <c r="A34" s="15" t="s">
        <v>83</v>
      </c>
      <c r="B34" s="10"/>
      <c r="C34" s="10"/>
      <c r="D34" s="10"/>
      <c r="E34" s="10"/>
      <c r="F34" s="10"/>
      <c r="G34" s="10"/>
      <c r="H34" s="39"/>
    </row>
    <row r="35" spans="1:8" ht="15" customHeight="1" x14ac:dyDescent="0.25">
      <c r="A35" s="15" t="s">
        <v>79</v>
      </c>
      <c r="B35" s="10"/>
      <c r="C35" s="10"/>
      <c r="D35" s="10"/>
      <c r="E35" s="10"/>
      <c r="F35" s="10"/>
      <c r="G35" s="10"/>
      <c r="H35" s="39"/>
    </row>
    <row r="36" spans="1:8" ht="15" customHeight="1" x14ac:dyDescent="0.25">
      <c r="A36" s="15" t="s">
        <v>80</v>
      </c>
      <c r="B36" s="10"/>
      <c r="C36" s="10"/>
      <c r="D36" s="10"/>
      <c r="E36" s="10"/>
      <c r="F36" s="10"/>
      <c r="G36" s="10"/>
      <c r="H36" s="39"/>
    </row>
    <row r="37" spans="1:8" ht="15" customHeight="1" x14ac:dyDescent="0.25">
      <c r="A37" s="15" t="s">
        <v>81</v>
      </c>
      <c r="B37" s="10"/>
      <c r="C37" s="10"/>
      <c r="D37" s="10"/>
      <c r="E37" s="10"/>
      <c r="F37" s="10"/>
      <c r="G37" s="10"/>
      <c r="H37" s="39"/>
    </row>
    <row r="38" spans="1:8" ht="15" customHeight="1" x14ac:dyDescent="0.25">
      <c r="A38" s="15" t="s">
        <v>82</v>
      </c>
      <c r="B38" s="10"/>
      <c r="C38" s="10"/>
      <c r="D38" s="10"/>
      <c r="E38" s="10"/>
      <c r="F38" s="10"/>
      <c r="G38" s="10"/>
      <c r="H38" s="39"/>
    </row>
    <row r="39" spans="1:8" ht="15" customHeight="1" x14ac:dyDescent="0.25">
      <c r="A39" s="15"/>
      <c r="B39" s="10"/>
      <c r="C39" s="10"/>
      <c r="D39" s="10"/>
      <c r="E39" s="10"/>
      <c r="F39" s="10"/>
      <c r="G39" s="10"/>
      <c r="H39" s="39"/>
    </row>
    <row r="40" spans="1:8" ht="23.25" x14ac:dyDescent="0.25">
      <c r="A40" s="15"/>
      <c r="B40" s="10"/>
      <c r="C40" s="10"/>
      <c r="D40" s="10"/>
      <c r="E40" s="10"/>
      <c r="F40" s="10"/>
      <c r="G40" s="10"/>
      <c r="H40" s="39"/>
    </row>
    <row r="41" spans="1:8" x14ac:dyDescent="0.25">
      <c r="A41" s="12" t="s">
        <v>107</v>
      </c>
      <c r="B41" s="13"/>
      <c r="C41" s="13"/>
      <c r="D41" s="13"/>
      <c r="E41" s="13"/>
      <c r="F41" s="13"/>
      <c r="G41" s="13"/>
      <c r="H41" s="39"/>
    </row>
    <row r="42" spans="1:8" x14ac:dyDescent="0.25">
      <c r="A42" s="48"/>
      <c r="B42" s="48"/>
      <c r="C42" s="16" t="s">
        <v>25</v>
      </c>
      <c r="D42" s="16" t="s">
        <v>3</v>
      </c>
      <c r="E42" s="16" t="s">
        <v>29</v>
      </c>
      <c r="F42" s="13"/>
      <c r="G42" s="13"/>
      <c r="H42" s="39"/>
    </row>
    <row r="43" spans="1:8" x14ac:dyDescent="0.25">
      <c r="A43" s="49" t="s">
        <v>6</v>
      </c>
      <c r="B43" s="14" t="s">
        <v>4</v>
      </c>
      <c r="C43" s="7">
        <v>1841723</v>
      </c>
      <c r="D43" s="35">
        <f>C43/$C$46</f>
        <v>0.51488916056809597</v>
      </c>
      <c r="E43" s="31">
        <f>D43</f>
        <v>0.51488916056809597</v>
      </c>
      <c r="F43"/>
      <c r="G43"/>
      <c r="H43" s="39"/>
    </row>
    <row r="44" spans="1:8" x14ac:dyDescent="0.25">
      <c r="A44" s="49"/>
      <c r="B44" s="14" t="s">
        <v>5</v>
      </c>
      <c r="C44" s="7">
        <v>1735206</v>
      </c>
      <c r="D44" s="35">
        <f t="shared" ref="D44:D46" si="2">C44/$C$46</f>
        <v>0.48511028029335762</v>
      </c>
      <c r="E44" s="31">
        <f>E43+D44</f>
        <v>0.99999944086145365</v>
      </c>
      <c r="F44"/>
      <c r="G44"/>
      <c r="H44" s="39"/>
    </row>
    <row r="45" spans="1:8" x14ac:dyDescent="0.25">
      <c r="A45" s="49"/>
      <c r="B45" s="14" t="s">
        <v>68</v>
      </c>
      <c r="C45" s="27">
        <v>2</v>
      </c>
      <c r="D45" s="35">
        <f t="shared" si="2"/>
        <v>5.5913854642429504E-7</v>
      </c>
      <c r="E45" s="31">
        <f t="shared" ref="E45" si="3">E44+D45</f>
        <v>1</v>
      </c>
      <c r="F45"/>
      <c r="G45"/>
      <c r="H45" s="39"/>
    </row>
    <row r="46" spans="1:8" x14ac:dyDescent="0.25">
      <c r="A46" s="49"/>
      <c r="B46" s="14" t="s">
        <v>0</v>
      </c>
      <c r="C46" s="9">
        <f>SUM(C43:C45)</f>
        <v>3576931</v>
      </c>
      <c r="D46" s="36">
        <f t="shared" si="2"/>
        <v>1</v>
      </c>
      <c r="E46" s="32"/>
      <c r="F46"/>
      <c r="G46"/>
      <c r="H46" s="39"/>
    </row>
    <row r="47" spans="1:8" x14ac:dyDescent="0.25">
      <c r="A47" s="15" t="s">
        <v>83</v>
      </c>
      <c r="B47" s="13"/>
      <c r="C47" s="13"/>
      <c r="D47" s="13"/>
      <c r="E47" s="13"/>
      <c r="F47"/>
      <c r="G47"/>
      <c r="H47" s="39"/>
    </row>
    <row r="48" spans="1:8" x14ac:dyDescent="0.25">
      <c r="A48" s="15"/>
      <c r="B48" s="13"/>
      <c r="C48" s="13"/>
      <c r="D48" s="13"/>
      <c r="E48" s="13"/>
      <c r="F48"/>
      <c r="G48"/>
    </row>
    <row r="49" spans="1:8" ht="23.25" x14ac:dyDescent="0.25">
      <c r="A49" s="11"/>
      <c r="B49" s="10"/>
      <c r="C49" s="10"/>
      <c r="D49" s="10"/>
      <c r="E49" s="10"/>
      <c r="F49" s="10"/>
      <c r="G49" s="10"/>
      <c r="H49" s="39"/>
    </row>
    <row r="50" spans="1:8" ht="15.75" customHeight="1" x14ac:dyDescent="0.25">
      <c r="A50" s="12" t="s">
        <v>108</v>
      </c>
      <c r="B50" s="13"/>
      <c r="C50" s="13"/>
      <c r="D50" s="13"/>
      <c r="E50" s="13"/>
      <c r="F50" s="13"/>
      <c r="G50" s="13"/>
      <c r="H50" s="39"/>
    </row>
    <row r="51" spans="1:8" x14ac:dyDescent="0.25">
      <c r="A51" s="48"/>
      <c r="B51" s="48"/>
      <c r="C51" s="16" t="s">
        <v>25</v>
      </c>
      <c r="D51" s="16" t="s">
        <v>3</v>
      </c>
      <c r="E51" s="16" t="s">
        <v>29</v>
      </c>
      <c r="F51" s="1"/>
      <c r="G51"/>
      <c r="H51" s="39"/>
    </row>
    <row r="52" spans="1:8" x14ac:dyDescent="0.25">
      <c r="A52" s="42" t="s">
        <v>27</v>
      </c>
      <c r="B52" s="14" t="s">
        <v>1</v>
      </c>
      <c r="C52" s="7">
        <v>1429715</v>
      </c>
      <c r="D52" s="35">
        <f>C52/$C$55</f>
        <v>0.39970438345050546</v>
      </c>
      <c r="E52" s="31">
        <f>D52</f>
        <v>0.39970438345050546</v>
      </c>
      <c r="F52" s="1"/>
      <c r="G52"/>
      <c r="H52" s="39"/>
    </row>
    <row r="53" spans="1:8" x14ac:dyDescent="0.25">
      <c r="A53" s="43"/>
      <c r="B53" s="14" t="s">
        <v>2</v>
      </c>
      <c r="C53" s="7">
        <v>2098509</v>
      </c>
      <c r="D53" s="35">
        <f t="shared" ref="D53:D55" si="4">C53/$C$55</f>
        <v>0.58667863595915049</v>
      </c>
      <c r="E53" s="31">
        <f>E52+D53</f>
        <v>0.98638301940965589</v>
      </c>
      <c r="F53" s="1"/>
      <c r="G53"/>
      <c r="H53" s="39"/>
    </row>
    <row r="54" spans="1:8" x14ac:dyDescent="0.25">
      <c r="A54" s="43"/>
      <c r="B54" s="14" t="s">
        <v>28</v>
      </c>
      <c r="C54" s="7">
        <v>48707</v>
      </c>
      <c r="D54" s="35">
        <f t="shared" si="4"/>
        <v>1.361698059034407E-2</v>
      </c>
      <c r="E54" s="31">
        <f t="shared" ref="E54" si="5">E53+D54</f>
        <v>1</v>
      </c>
      <c r="F54" s="1"/>
      <c r="G54"/>
      <c r="H54" s="39"/>
    </row>
    <row r="55" spans="1:8" x14ac:dyDescent="0.25">
      <c r="A55" s="44"/>
      <c r="B55" s="14" t="s">
        <v>0</v>
      </c>
      <c r="C55" s="9">
        <f>SUM(C52:C54)</f>
        <v>3576931</v>
      </c>
      <c r="D55" s="36">
        <f t="shared" si="4"/>
        <v>1</v>
      </c>
      <c r="E55" s="32"/>
      <c r="F55" s="1"/>
      <c r="G55"/>
      <c r="H55" s="39"/>
    </row>
    <row r="56" spans="1:8" x14ac:dyDescent="0.25">
      <c r="A56" s="15" t="s">
        <v>83</v>
      </c>
      <c r="B56" s="13"/>
      <c r="C56" s="13"/>
      <c r="D56" s="13"/>
      <c r="E56" s="13"/>
      <c r="F56" s="13"/>
      <c r="G56" s="13"/>
      <c r="H56" s="39"/>
    </row>
    <row r="57" spans="1:8" x14ac:dyDescent="0.25">
      <c r="A57" s="15"/>
      <c r="B57" s="13"/>
      <c r="C57" s="13"/>
      <c r="D57" s="13"/>
      <c r="E57" s="13"/>
      <c r="F57" s="13"/>
      <c r="G57" s="13"/>
      <c r="H57" s="39"/>
    </row>
    <row r="58" spans="1:8" ht="23.25" x14ac:dyDescent="0.25">
      <c r="A58" s="11"/>
      <c r="B58" s="10"/>
      <c r="C58" s="10"/>
      <c r="D58" s="10"/>
      <c r="E58" s="10"/>
      <c r="F58" s="10"/>
      <c r="G58" s="10"/>
      <c r="H58" s="39"/>
    </row>
    <row r="59" spans="1:8" ht="15.75" customHeight="1" x14ac:dyDescent="0.25">
      <c r="A59" s="12" t="s">
        <v>109</v>
      </c>
      <c r="B59" s="13"/>
      <c r="C59" s="13"/>
      <c r="D59" s="13"/>
      <c r="E59" s="13"/>
      <c r="F59" s="13"/>
      <c r="G59" s="13"/>
      <c r="H59" s="39"/>
    </row>
    <row r="60" spans="1:8" s="2" customFormat="1" x14ac:dyDescent="0.25">
      <c r="A60" s="48"/>
      <c r="B60" s="48"/>
      <c r="C60" s="16" t="s">
        <v>25</v>
      </c>
      <c r="D60" s="16" t="s">
        <v>3</v>
      </c>
      <c r="E60" s="16" t="s">
        <v>29</v>
      </c>
    </row>
    <row r="61" spans="1:8" x14ac:dyDescent="0.25">
      <c r="A61" s="50" t="s">
        <v>24</v>
      </c>
      <c r="B61" s="14" t="s">
        <v>10</v>
      </c>
      <c r="C61" s="7">
        <v>79951</v>
      </c>
      <c r="D61" s="35">
        <f>C61/$C$76</f>
        <v>2.2351842962584405E-2</v>
      </c>
      <c r="E61" s="31">
        <f>D61</f>
        <v>2.2351842962584405E-2</v>
      </c>
      <c r="F61"/>
      <c r="G61"/>
      <c r="H61" s="39"/>
    </row>
    <row r="62" spans="1:8" x14ac:dyDescent="0.25">
      <c r="A62" s="51"/>
      <c r="B62" s="14" t="s">
        <v>11</v>
      </c>
      <c r="C62" s="7">
        <v>127350</v>
      </c>
      <c r="D62" s="35">
        <f t="shared" ref="D62:D76" si="6">C62/$C$76</f>
        <v>3.5603146943566984E-2</v>
      </c>
      <c r="E62" s="31">
        <f>E61+D62</f>
        <v>5.7954989906151388E-2</v>
      </c>
      <c r="F62"/>
      <c r="G62"/>
      <c r="H62" s="39"/>
    </row>
    <row r="63" spans="1:8" x14ac:dyDescent="0.25">
      <c r="A63" s="51"/>
      <c r="B63" s="14" t="s">
        <v>12</v>
      </c>
      <c r="C63" s="7">
        <v>69289</v>
      </c>
      <c r="D63" s="35">
        <f t="shared" si="6"/>
        <v>1.9371075371596488E-2</v>
      </c>
      <c r="E63" s="31">
        <f t="shared" ref="E63:E75" si="7">E62+D63</f>
        <v>7.732606527774788E-2</v>
      </c>
      <c r="F63"/>
      <c r="G63"/>
      <c r="H63" s="39"/>
    </row>
    <row r="64" spans="1:8" x14ac:dyDescent="0.25">
      <c r="A64" s="51"/>
      <c r="B64" s="14" t="s">
        <v>13</v>
      </c>
      <c r="C64" s="7">
        <v>170671</v>
      </c>
      <c r="D64" s="35">
        <f t="shared" si="6"/>
        <v>4.7714367428390428E-2</v>
      </c>
      <c r="E64" s="31">
        <f t="shared" si="7"/>
        <v>0.12504043270613829</v>
      </c>
      <c r="F64"/>
      <c r="G64"/>
      <c r="H64" s="39"/>
    </row>
    <row r="65" spans="1:8" x14ac:dyDescent="0.25">
      <c r="A65" s="51"/>
      <c r="B65" s="14" t="s">
        <v>14</v>
      </c>
      <c r="C65" s="7">
        <v>357335</v>
      </c>
      <c r="D65" s="35">
        <f t="shared" si="6"/>
        <v>9.9899886243262737E-2</v>
      </c>
      <c r="E65" s="31">
        <f t="shared" si="7"/>
        <v>0.22494031894940103</v>
      </c>
      <c r="F65"/>
      <c r="G65"/>
      <c r="H65" s="39"/>
    </row>
    <row r="66" spans="1:8" x14ac:dyDescent="0.25">
      <c r="A66" s="51"/>
      <c r="B66" s="14" t="s">
        <v>15</v>
      </c>
      <c r="C66" s="7">
        <v>194465</v>
      </c>
      <c r="D66" s="35">
        <f t="shared" si="6"/>
        <v>5.4366438715200263E-2</v>
      </c>
      <c r="E66" s="31">
        <f t="shared" si="7"/>
        <v>0.27930675766460128</v>
      </c>
      <c r="F66"/>
      <c r="G66"/>
      <c r="H66" s="39"/>
    </row>
    <row r="67" spans="1:8" x14ac:dyDescent="0.25">
      <c r="A67" s="51"/>
      <c r="B67" s="14" t="s">
        <v>16</v>
      </c>
      <c r="C67" s="7">
        <v>218086</v>
      </c>
      <c r="D67" s="35">
        <f t="shared" si="6"/>
        <v>6.09701445177444E-2</v>
      </c>
      <c r="E67" s="31">
        <f t="shared" si="7"/>
        <v>0.34027690218234569</v>
      </c>
      <c r="F67"/>
      <c r="G67"/>
      <c r="H67" s="39"/>
    </row>
    <row r="68" spans="1:8" x14ac:dyDescent="0.25">
      <c r="A68" s="51"/>
      <c r="B68" s="14" t="s">
        <v>26</v>
      </c>
      <c r="C68" s="7">
        <v>434643</v>
      </c>
      <c r="D68" s="35">
        <f t="shared" si="6"/>
        <v>0.12151282761674743</v>
      </c>
      <c r="E68" s="31">
        <f t="shared" si="7"/>
        <v>0.46178972979909311</v>
      </c>
      <c r="F68"/>
      <c r="G68"/>
      <c r="H68" s="39"/>
    </row>
    <row r="69" spans="1:8" x14ac:dyDescent="0.25">
      <c r="A69" s="51"/>
      <c r="B69" s="14" t="s">
        <v>17</v>
      </c>
      <c r="C69" s="7">
        <v>217807</v>
      </c>
      <c r="D69" s="35">
        <f t="shared" si="6"/>
        <v>6.0892144690518214E-2</v>
      </c>
      <c r="E69" s="31">
        <f t="shared" si="7"/>
        <v>0.52268187448961134</v>
      </c>
      <c r="F69"/>
      <c r="G69"/>
      <c r="H69" s="39"/>
    </row>
    <row r="70" spans="1:8" x14ac:dyDescent="0.25">
      <c r="A70" s="51"/>
      <c r="B70" s="14" t="s">
        <v>18</v>
      </c>
      <c r="C70" s="7">
        <v>193180</v>
      </c>
      <c r="D70" s="35">
        <f t="shared" si="6"/>
        <v>5.4007192199122658E-2</v>
      </c>
      <c r="E70" s="31">
        <f t="shared" si="7"/>
        <v>0.57668906668873399</v>
      </c>
      <c r="F70"/>
      <c r="G70"/>
      <c r="H70" s="39"/>
    </row>
    <row r="71" spans="1:8" x14ac:dyDescent="0.25">
      <c r="A71" s="51"/>
      <c r="B71" s="14" t="s">
        <v>19</v>
      </c>
      <c r="C71" s="7">
        <v>26335</v>
      </c>
      <c r="D71" s="35">
        <f t="shared" si="6"/>
        <v>7.3624568100419049E-3</v>
      </c>
      <c r="E71" s="31">
        <f t="shared" si="7"/>
        <v>0.58405152349877587</v>
      </c>
      <c r="F71"/>
      <c r="G71"/>
      <c r="H71" s="39"/>
    </row>
    <row r="72" spans="1:8" x14ac:dyDescent="0.25">
      <c r="A72" s="51"/>
      <c r="B72" s="14" t="s">
        <v>20</v>
      </c>
      <c r="C72" s="7">
        <v>32559</v>
      </c>
      <c r="D72" s="35">
        <f t="shared" si="6"/>
        <v>9.1024959665143099E-3</v>
      </c>
      <c r="E72" s="31">
        <f t="shared" si="7"/>
        <v>0.59315401946529023</v>
      </c>
      <c r="F72"/>
      <c r="G72"/>
      <c r="H72" s="39"/>
    </row>
    <row r="73" spans="1:8" x14ac:dyDescent="0.25">
      <c r="A73" s="51"/>
      <c r="B73" s="14" t="s">
        <v>21</v>
      </c>
      <c r="C73" s="7">
        <v>1316270</v>
      </c>
      <c r="D73" s="35">
        <f t="shared" si="6"/>
        <v>0.36798864725095343</v>
      </c>
      <c r="E73" s="31">
        <f t="shared" si="7"/>
        <v>0.96114266671624371</v>
      </c>
      <c r="F73"/>
      <c r="G73"/>
      <c r="H73" s="39"/>
    </row>
    <row r="74" spans="1:8" x14ac:dyDescent="0.25">
      <c r="A74" s="51"/>
      <c r="B74" s="14" t="s">
        <v>22</v>
      </c>
      <c r="C74" s="7">
        <v>84703</v>
      </c>
      <c r="D74" s="35">
        <f t="shared" si="6"/>
        <v>2.368035614888853E-2</v>
      </c>
      <c r="E74" s="31">
        <f t="shared" si="7"/>
        <v>0.98482302286513224</v>
      </c>
      <c r="F74"/>
      <c r="G74"/>
      <c r="H74" s="39"/>
    </row>
    <row r="75" spans="1:8" x14ac:dyDescent="0.25">
      <c r="A75" s="51"/>
      <c r="B75" s="14" t="s">
        <v>23</v>
      </c>
      <c r="C75" s="7">
        <v>54287</v>
      </c>
      <c r="D75" s="35">
        <f t="shared" si="6"/>
        <v>1.5176977134867852E-2</v>
      </c>
      <c r="E75" s="31">
        <f t="shared" si="7"/>
        <v>1</v>
      </c>
      <c r="F75"/>
      <c r="G75"/>
      <c r="H75" s="39"/>
    </row>
    <row r="76" spans="1:8" x14ac:dyDescent="0.25">
      <c r="A76" s="52"/>
      <c r="B76" s="14" t="s">
        <v>0</v>
      </c>
      <c r="C76" s="9">
        <f>SUM(C61:C75)</f>
        <v>3576931</v>
      </c>
      <c r="D76" s="36">
        <f t="shared" si="6"/>
        <v>1</v>
      </c>
      <c r="E76" s="32"/>
      <c r="F76"/>
      <c r="G76"/>
      <c r="H76" s="39"/>
    </row>
    <row r="77" spans="1:8" x14ac:dyDescent="0.25">
      <c r="A77" s="15" t="s">
        <v>83</v>
      </c>
      <c r="B77" s="13"/>
      <c r="C77" s="13"/>
      <c r="D77" s="13"/>
      <c r="E77" s="13"/>
      <c r="F77"/>
      <c r="G77"/>
      <c r="H77" s="39"/>
    </row>
    <row r="78" spans="1:8" x14ac:dyDescent="0.25">
      <c r="A78" s="15"/>
      <c r="B78" s="13"/>
      <c r="C78" s="13"/>
      <c r="D78" s="13"/>
      <c r="E78" s="13"/>
      <c r="F78" s="13"/>
      <c r="G78" s="13"/>
      <c r="H78" s="39"/>
    </row>
    <row r="79" spans="1:8" x14ac:dyDescent="0.25">
      <c r="A79" s="11"/>
      <c r="B79" s="13"/>
      <c r="C79" s="13"/>
      <c r="D79" s="13"/>
      <c r="E79" s="13"/>
      <c r="F79" s="13"/>
      <c r="G79" s="13"/>
      <c r="H79" s="39"/>
    </row>
    <row r="80" spans="1:8" x14ac:dyDescent="0.25">
      <c r="A80" s="12" t="s">
        <v>110</v>
      </c>
      <c r="B80" s="13"/>
      <c r="C80" s="13"/>
      <c r="D80" s="13"/>
      <c r="E80" s="13"/>
      <c r="F80" s="13"/>
      <c r="G80" s="13"/>
      <c r="H80" s="39"/>
    </row>
    <row r="81" spans="1:8" x14ac:dyDescent="0.25">
      <c r="A81" s="48"/>
      <c r="B81" s="48"/>
      <c r="C81" s="16" t="s">
        <v>25</v>
      </c>
      <c r="D81" s="16" t="s">
        <v>3</v>
      </c>
      <c r="E81" s="16" t="s">
        <v>29</v>
      </c>
      <c r="F81" s="13"/>
      <c r="G81" s="13"/>
      <c r="H81" s="39"/>
    </row>
    <row r="82" spans="1:8" x14ac:dyDescent="0.25">
      <c r="A82" s="42" t="s">
        <v>9</v>
      </c>
      <c r="B82" s="14" t="s">
        <v>7</v>
      </c>
      <c r="C82" s="7">
        <v>3281485</v>
      </c>
      <c r="D82" s="35">
        <f>C82/$C$84</f>
        <v>0.91740237650656387</v>
      </c>
      <c r="E82" s="31">
        <f>D82</f>
        <v>0.91740237650656387</v>
      </c>
      <c r="F82"/>
      <c r="G82"/>
      <c r="H82" s="39"/>
    </row>
    <row r="83" spans="1:8" x14ac:dyDescent="0.25">
      <c r="A83" s="43"/>
      <c r="B83" s="14" t="s">
        <v>8</v>
      </c>
      <c r="C83" s="7">
        <v>295446</v>
      </c>
      <c r="D83" s="35">
        <f t="shared" ref="D83:D84" si="8">C83/$C$84</f>
        <v>8.2597623493436134E-2</v>
      </c>
      <c r="E83" s="31">
        <f>E82+D83</f>
        <v>1</v>
      </c>
      <c r="F83"/>
      <c r="G83"/>
      <c r="H83" s="39"/>
    </row>
    <row r="84" spans="1:8" x14ac:dyDescent="0.25">
      <c r="A84" s="44"/>
      <c r="B84" s="14" t="s">
        <v>0</v>
      </c>
      <c r="C84" s="9">
        <f>SUM(C82:C83)</f>
        <v>3576931</v>
      </c>
      <c r="D84" s="36">
        <f t="shared" si="8"/>
        <v>1</v>
      </c>
      <c r="E84" s="32"/>
      <c r="F84"/>
      <c r="G84"/>
      <c r="H84" s="39"/>
    </row>
    <row r="85" spans="1:8" x14ac:dyDescent="0.25">
      <c r="A85" s="15" t="s">
        <v>83</v>
      </c>
      <c r="B85" s="13"/>
      <c r="C85" s="13"/>
      <c r="D85" s="13"/>
      <c r="E85" s="13"/>
      <c r="F85"/>
      <c r="G85"/>
      <c r="H85" s="39"/>
    </row>
    <row r="86" spans="1:8" x14ac:dyDescent="0.25">
      <c r="A86" s="11"/>
      <c r="B86" s="13"/>
      <c r="C86" s="13"/>
      <c r="D86" s="13"/>
      <c r="E86" s="13"/>
      <c r="F86" s="13"/>
      <c r="G86" s="13"/>
      <c r="H86" s="39"/>
    </row>
    <row r="87" spans="1:8" x14ac:dyDescent="0.25">
      <c r="A87" s="11"/>
      <c r="B87" s="13"/>
      <c r="C87" s="13"/>
      <c r="D87" s="13"/>
      <c r="E87" s="13"/>
      <c r="F87" s="13"/>
      <c r="G87" s="13"/>
      <c r="H87" s="39"/>
    </row>
    <row r="88" spans="1:8" x14ac:dyDescent="0.25">
      <c r="A88" s="12" t="s">
        <v>111</v>
      </c>
      <c r="B88" s="13"/>
      <c r="C88" s="13"/>
      <c r="D88" s="13"/>
      <c r="E88" s="13"/>
      <c r="F88" s="13"/>
      <c r="G88" s="13"/>
      <c r="H88" s="39"/>
    </row>
    <row r="89" spans="1:8" x14ac:dyDescent="0.25">
      <c r="A89" s="48"/>
      <c r="B89" s="48"/>
      <c r="C89" s="16" t="s">
        <v>25</v>
      </c>
      <c r="D89" s="16" t="s">
        <v>3</v>
      </c>
      <c r="E89" s="16" t="s">
        <v>29</v>
      </c>
      <c r="F89" s="13"/>
      <c r="G89" s="13"/>
      <c r="H89" s="39"/>
    </row>
    <row r="90" spans="1:8" x14ac:dyDescent="0.25">
      <c r="A90" s="19">
        <v>10</v>
      </c>
      <c r="B90" s="20" t="s">
        <v>30</v>
      </c>
      <c r="C90" s="30">
        <v>374783</v>
      </c>
      <c r="D90" s="35">
        <f>C90/$C$115</f>
        <v>0.10477781092226827</v>
      </c>
      <c r="E90" s="31">
        <f>D90</f>
        <v>0.10477781092226827</v>
      </c>
      <c r="F90"/>
      <c r="G90"/>
      <c r="H90" s="39"/>
    </row>
    <row r="91" spans="1:8" s="2" customFormat="1" x14ac:dyDescent="0.25">
      <c r="A91" s="19">
        <v>110</v>
      </c>
      <c r="B91" s="20" t="s">
        <v>31</v>
      </c>
      <c r="C91" s="30">
        <v>1914089</v>
      </c>
      <c r="D91" s="35">
        <f t="shared" ref="D91:D115" si="9">C91/$C$115</f>
        <v>0.5351204705933662</v>
      </c>
      <c r="E91" s="31">
        <f>E90+D91</f>
        <v>0.63989828151563444</v>
      </c>
    </row>
    <row r="92" spans="1:8" s="2" customFormat="1" x14ac:dyDescent="0.25">
      <c r="A92" s="19">
        <v>165</v>
      </c>
      <c r="B92" s="20" t="s">
        <v>32</v>
      </c>
      <c r="C92" s="30">
        <v>18726</v>
      </c>
      <c r="D92" s="35">
        <f t="shared" si="9"/>
        <v>5.2352142101706745E-3</v>
      </c>
      <c r="E92" s="31">
        <f t="shared" ref="E92:E114" si="10">E91+D92</f>
        <v>0.64513349572580514</v>
      </c>
    </row>
    <row r="93" spans="1:8" s="2" customFormat="1" x14ac:dyDescent="0.25">
      <c r="A93" s="19">
        <v>167</v>
      </c>
      <c r="B93" s="20" t="s">
        <v>33</v>
      </c>
      <c r="C93" s="30">
        <v>7000</v>
      </c>
      <c r="D93" s="35">
        <f t="shared" si="9"/>
        <v>1.9569849124850326E-3</v>
      </c>
      <c r="E93" s="31">
        <f t="shared" si="10"/>
        <v>0.64709048063829022</v>
      </c>
    </row>
    <row r="94" spans="1:8" s="2" customFormat="1" x14ac:dyDescent="0.25">
      <c r="A94" s="19">
        <v>211</v>
      </c>
      <c r="B94" s="20" t="s">
        <v>34</v>
      </c>
      <c r="C94" s="30">
        <v>689</v>
      </c>
      <c r="D94" s="35">
        <f t="shared" si="9"/>
        <v>1.9262322924316964E-4</v>
      </c>
      <c r="E94" s="31">
        <f t="shared" si="10"/>
        <v>0.6472831038675334</v>
      </c>
    </row>
    <row r="95" spans="1:8" s="2" customFormat="1" x14ac:dyDescent="0.25">
      <c r="A95" s="19">
        <v>212</v>
      </c>
      <c r="B95" s="20" t="s">
        <v>35</v>
      </c>
      <c r="C95" s="30">
        <v>48377</v>
      </c>
      <c r="D95" s="35">
        <f t="shared" si="9"/>
        <v>1.352472273018406E-2</v>
      </c>
      <c r="E95" s="31">
        <f t="shared" si="10"/>
        <v>0.66080782659771742</v>
      </c>
    </row>
    <row r="96" spans="1:8" s="2" customFormat="1" x14ac:dyDescent="0.25">
      <c r="A96" s="19">
        <v>213</v>
      </c>
      <c r="B96" s="20" t="s">
        <v>36</v>
      </c>
      <c r="C96" s="30">
        <v>593</v>
      </c>
      <c r="D96" s="35">
        <f t="shared" si="9"/>
        <v>1.6578457901480348E-4</v>
      </c>
      <c r="E96" s="31">
        <f t="shared" si="10"/>
        <v>0.66097361117673226</v>
      </c>
    </row>
    <row r="97" spans="1:8" s="2" customFormat="1" x14ac:dyDescent="0.25">
      <c r="A97" s="19">
        <v>214</v>
      </c>
      <c r="B97" s="20" t="s">
        <v>37</v>
      </c>
      <c r="C97" s="30">
        <v>156850</v>
      </c>
      <c r="D97" s="35">
        <f t="shared" si="9"/>
        <v>4.3850440503325337E-2</v>
      </c>
      <c r="E97" s="31">
        <f t="shared" si="10"/>
        <v>0.70482405168005757</v>
      </c>
    </row>
    <row r="98" spans="1:8" s="2" customFormat="1" x14ac:dyDescent="0.25">
      <c r="A98" s="19">
        <v>215</v>
      </c>
      <c r="B98" s="20" t="s">
        <v>38</v>
      </c>
      <c r="C98" s="30">
        <v>599</v>
      </c>
      <c r="D98" s="35">
        <f t="shared" si="9"/>
        <v>1.6746199465407635E-4</v>
      </c>
      <c r="E98" s="31">
        <f t="shared" si="10"/>
        <v>0.70499151367471169</v>
      </c>
    </row>
    <row r="99" spans="1:8" s="2" customFormat="1" x14ac:dyDescent="0.25">
      <c r="A99" s="19">
        <v>216</v>
      </c>
      <c r="B99" s="20" t="s">
        <v>39</v>
      </c>
      <c r="C99" s="30">
        <v>1953</v>
      </c>
      <c r="D99" s="35">
        <f t="shared" si="9"/>
        <v>5.4599879058332408E-4</v>
      </c>
      <c r="E99" s="31">
        <f t="shared" si="10"/>
        <v>0.70553751246529506</v>
      </c>
    </row>
    <row r="100" spans="1:8" s="2" customFormat="1" ht="24" x14ac:dyDescent="0.25">
      <c r="A100" s="19">
        <v>217</v>
      </c>
      <c r="B100" s="20" t="s">
        <v>40</v>
      </c>
      <c r="C100" s="30">
        <v>1065</v>
      </c>
      <c r="D100" s="35">
        <f t="shared" si="9"/>
        <v>2.977412759709371E-4</v>
      </c>
      <c r="E100" s="31">
        <f t="shared" si="10"/>
        <v>0.70583525374126599</v>
      </c>
    </row>
    <row r="101" spans="1:8" s="2" customFormat="1" x14ac:dyDescent="0.25">
      <c r="A101" s="19">
        <v>299</v>
      </c>
      <c r="B101" s="20" t="s">
        <v>41</v>
      </c>
      <c r="C101" s="30">
        <v>2599</v>
      </c>
      <c r="D101" s="35">
        <f t="shared" si="9"/>
        <v>7.2660054107837133E-4</v>
      </c>
      <c r="E101" s="31">
        <f t="shared" si="10"/>
        <v>0.70656185428234441</v>
      </c>
    </row>
    <row r="102" spans="1:8" s="2" customFormat="1" x14ac:dyDescent="0.25">
      <c r="A102" s="19">
        <v>310</v>
      </c>
      <c r="B102" s="20" t="s">
        <v>97</v>
      </c>
      <c r="C102" s="30">
        <v>582751</v>
      </c>
      <c r="D102" s="35">
        <f t="shared" si="9"/>
        <v>0.16291927353365218</v>
      </c>
      <c r="E102" s="31">
        <f t="shared" si="10"/>
        <v>0.86948112781599662</v>
      </c>
    </row>
    <row r="103" spans="1:8" s="2" customFormat="1" x14ac:dyDescent="0.25">
      <c r="A103" s="19">
        <v>363</v>
      </c>
      <c r="B103" s="20" t="s">
        <v>42</v>
      </c>
      <c r="C103" s="7">
        <v>145737</v>
      </c>
      <c r="D103" s="35">
        <f t="shared" si="9"/>
        <v>4.0743587170118743E-2</v>
      </c>
      <c r="E103" s="31">
        <f t="shared" si="10"/>
        <v>0.91022471498611535</v>
      </c>
    </row>
    <row r="104" spans="1:8" s="2" customFormat="1" ht="15.75" customHeight="1" x14ac:dyDescent="0.25">
      <c r="A104" s="19">
        <v>410</v>
      </c>
      <c r="B104" s="20" t="s">
        <v>118</v>
      </c>
      <c r="C104" s="7">
        <v>98883</v>
      </c>
      <c r="D104" s="35">
        <f t="shared" si="9"/>
        <v>2.7644648443036782E-2</v>
      </c>
      <c r="E104" s="31">
        <f t="shared" si="10"/>
        <v>0.93786936342915217</v>
      </c>
    </row>
    <row r="105" spans="1:8" s="2" customFormat="1" x14ac:dyDescent="0.25">
      <c r="A105" s="19">
        <v>463</v>
      </c>
      <c r="B105" s="20" t="s">
        <v>95</v>
      </c>
      <c r="C105" s="7">
        <v>2800</v>
      </c>
      <c r="D105" s="35">
        <f t="shared" si="9"/>
        <v>7.8279396499401303E-4</v>
      </c>
      <c r="E105" s="31">
        <f t="shared" si="10"/>
        <v>0.9386521573941462</v>
      </c>
    </row>
    <row r="106" spans="1:8" s="2" customFormat="1" x14ac:dyDescent="0.25">
      <c r="A106" s="19">
        <v>510</v>
      </c>
      <c r="B106" s="20" t="s">
        <v>91</v>
      </c>
      <c r="C106" s="7">
        <v>122349</v>
      </c>
      <c r="D106" s="35">
        <f t="shared" si="9"/>
        <v>3.4205021008233034E-2</v>
      </c>
      <c r="E106" s="31">
        <f t="shared" si="10"/>
        <v>0.97285717840237929</v>
      </c>
      <c r="H106" s="39"/>
    </row>
    <row r="107" spans="1:8" s="2" customFormat="1" x14ac:dyDescent="0.25">
      <c r="A107" s="19">
        <v>563</v>
      </c>
      <c r="B107" s="20" t="s">
        <v>96</v>
      </c>
      <c r="C107" s="7">
        <v>5718</v>
      </c>
      <c r="D107" s="35">
        <f t="shared" si="9"/>
        <v>1.5985771042270594E-3</v>
      </c>
      <c r="E107" s="31">
        <f t="shared" si="10"/>
        <v>0.97445575550660635</v>
      </c>
    </row>
    <row r="108" spans="1:8" s="2" customFormat="1" x14ac:dyDescent="0.25">
      <c r="A108" s="19">
        <v>610</v>
      </c>
      <c r="B108" s="20" t="s">
        <v>92</v>
      </c>
      <c r="C108" s="7">
        <v>60672</v>
      </c>
      <c r="D108" s="35">
        <f t="shared" si="9"/>
        <v>1.6962026944327413E-2</v>
      </c>
      <c r="E108" s="31">
        <f t="shared" si="10"/>
        <v>0.99141778245093382</v>
      </c>
    </row>
    <row r="109" spans="1:8" s="2" customFormat="1" x14ac:dyDescent="0.25">
      <c r="A109" s="19">
        <v>663</v>
      </c>
      <c r="B109" s="20" t="s">
        <v>43</v>
      </c>
      <c r="C109" s="7">
        <v>4656</v>
      </c>
      <c r="D109" s="35">
        <f t="shared" si="9"/>
        <v>1.3016745360757587E-3</v>
      </c>
      <c r="E109" s="31">
        <f t="shared" si="10"/>
        <v>0.99271945698700959</v>
      </c>
    </row>
    <row r="110" spans="1:8" s="2" customFormat="1" x14ac:dyDescent="0.25">
      <c r="A110" s="19">
        <v>710</v>
      </c>
      <c r="B110" s="20" t="s">
        <v>93</v>
      </c>
      <c r="C110" s="7">
        <v>19955</v>
      </c>
      <c r="D110" s="35">
        <f t="shared" si="9"/>
        <v>5.5788048469484035E-3</v>
      </c>
      <c r="E110" s="31">
        <f t="shared" si="10"/>
        <v>0.99829826183395798</v>
      </c>
    </row>
    <row r="111" spans="1:8" s="2" customFormat="1" x14ac:dyDescent="0.25">
      <c r="A111" s="19">
        <v>763</v>
      </c>
      <c r="B111" s="20" t="s">
        <v>44</v>
      </c>
      <c r="C111" s="7">
        <v>964</v>
      </c>
      <c r="D111" s="35">
        <f t="shared" si="9"/>
        <v>2.6950477937651022E-4</v>
      </c>
      <c r="E111" s="31">
        <f t="shared" si="10"/>
        <v>0.99856776661333446</v>
      </c>
    </row>
    <row r="112" spans="1:8" s="2" customFormat="1" x14ac:dyDescent="0.25">
      <c r="A112" s="19">
        <v>810</v>
      </c>
      <c r="B112" s="20" t="s">
        <v>94</v>
      </c>
      <c r="C112" s="7">
        <v>4793</v>
      </c>
      <c r="D112" s="35">
        <f t="shared" si="9"/>
        <v>1.3399755265058231E-3</v>
      </c>
      <c r="E112" s="31">
        <f t="shared" si="10"/>
        <v>0.99990774213984024</v>
      </c>
    </row>
    <row r="113" spans="1:8" s="2" customFormat="1" x14ac:dyDescent="0.25">
      <c r="A113" s="19">
        <v>863</v>
      </c>
      <c r="B113" s="20" t="s">
        <v>45</v>
      </c>
      <c r="C113" s="7">
        <v>21</v>
      </c>
      <c r="D113" s="35">
        <f t="shared" si="9"/>
        <v>5.8709547374550979E-6</v>
      </c>
      <c r="E113" s="31">
        <f t="shared" si="10"/>
        <v>0.99991361309457771</v>
      </c>
    </row>
    <row r="114" spans="1:8" s="2" customFormat="1" x14ac:dyDescent="0.25">
      <c r="A114" s="21">
        <v>910</v>
      </c>
      <c r="B114" s="20" t="s">
        <v>46</v>
      </c>
      <c r="C114" s="7">
        <v>309</v>
      </c>
      <c r="D114" s="35">
        <f t="shared" si="9"/>
        <v>8.6386905422553578E-5</v>
      </c>
      <c r="E114" s="31">
        <f t="shared" si="10"/>
        <v>1.0000000000000002</v>
      </c>
    </row>
    <row r="115" spans="1:8" s="2" customFormat="1" x14ac:dyDescent="0.25">
      <c r="A115" s="56" t="s">
        <v>0</v>
      </c>
      <c r="B115" s="57"/>
      <c r="C115" s="9">
        <f>SUM(C90:C114)</f>
        <v>3576931</v>
      </c>
      <c r="D115" s="36">
        <f t="shared" si="9"/>
        <v>1</v>
      </c>
      <c r="E115" s="32"/>
    </row>
    <row r="116" spans="1:8" x14ac:dyDescent="0.25">
      <c r="A116" s="15" t="s">
        <v>83</v>
      </c>
      <c r="B116" s="13"/>
      <c r="C116" s="13"/>
      <c r="D116" s="13"/>
      <c r="E116" s="13"/>
      <c r="F116"/>
      <c r="G116"/>
      <c r="H116" s="39"/>
    </row>
    <row r="117" spans="1:8" x14ac:dyDescent="0.25">
      <c r="A117" s="15"/>
      <c r="B117" s="13"/>
      <c r="C117" s="13"/>
      <c r="D117" s="13"/>
      <c r="E117" s="13"/>
      <c r="F117" s="13"/>
      <c r="G117" s="13"/>
      <c r="H117" s="39"/>
    </row>
    <row r="118" spans="1:8" x14ac:dyDescent="0.25">
      <c r="A118" s="15"/>
      <c r="B118" s="13"/>
      <c r="C118" s="13"/>
      <c r="D118" s="13"/>
      <c r="E118" s="13"/>
      <c r="F118" s="13"/>
      <c r="G118" s="13"/>
      <c r="H118" s="39"/>
    </row>
    <row r="119" spans="1:8" ht="15.75" customHeight="1" x14ac:dyDescent="0.25">
      <c r="A119" s="12" t="s">
        <v>112</v>
      </c>
      <c r="B119" s="13"/>
      <c r="C119" s="13"/>
      <c r="D119" s="13"/>
      <c r="E119" s="13"/>
      <c r="F119" s="13"/>
      <c r="G119" s="13"/>
      <c r="H119" s="39"/>
    </row>
    <row r="120" spans="1:8" x14ac:dyDescent="0.25">
      <c r="A120" s="55"/>
      <c r="B120" s="55"/>
      <c r="C120" s="16" t="s">
        <v>25</v>
      </c>
      <c r="D120" s="16" t="s">
        <v>3</v>
      </c>
      <c r="E120" s="16" t="s">
        <v>29</v>
      </c>
      <c r="F120" s="13"/>
      <c r="G120" s="13"/>
      <c r="H120" s="39"/>
    </row>
    <row r="121" spans="1:8" x14ac:dyDescent="0.25">
      <c r="A121" s="58" t="s">
        <v>47</v>
      </c>
      <c r="B121" s="24" t="s">
        <v>69</v>
      </c>
      <c r="C121" s="28">
        <v>383772</v>
      </c>
      <c r="D121" s="35">
        <f>C121/$C$147</f>
        <v>0.10729085911917227</v>
      </c>
      <c r="E121" s="31">
        <f>D121</f>
        <v>0.10729085911917227</v>
      </c>
      <c r="H121" s="39"/>
    </row>
    <row r="122" spans="1:8" x14ac:dyDescent="0.25">
      <c r="A122" s="59"/>
      <c r="B122" s="25" t="s">
        <v>70</v>
      </c>
      <c r="C122" s="28">
        <v>9184</v>
      </c>
      <c r="D122" s="35">
        <f t="shared" ref="D122:D147" si="11">C122/$C$147</f>
        <v>2.5675642051803628E-3</v>
      </c>
      <c r="E122" s="31">
        <f>E121+D122</f>
        <v>0.10985842332435264</v>
      </c>
      <c r="H122" s="39"/>
    </row>
    <row r="123" spans="1:8" x14ac:dyDescent="0.25">
      <c r="A123" s="59"/>
      <c r="B123" s="25" t="s">
        <v>71</v>
      </c>
      <c r="C123" s="28">
        <v>6062</v>
      </c>
      <c r="D123" s="35">
        <f t="shared" si="11"/>
        <v>1.6947489342120383E-3</v>
      </c>
      <c r="E123" s="31">
        <f t="shared" ref="E123:E146" si="12">E122+D123</f>
        <v>0.11155317225856468</v>
      </c>
      <c r="H123" s="39"/>
    </row>
    <row r="124" spans="1:8" x14ac:dyDescent="0.25">
      <c r="A124" s="59"/>
      <c r="B124" s="25" t="s">
        <v>72</v>
      </c>
      <c r="C124" s="28">
        <v>5906</v>
      </c>
      <c r="D124" s="35">
        <f t="shared" si="11"/>
        <v>1.6511361275909431E-3</v>
      </c>
      <c r="E124" s="31">
        <f t="shared" si="12"/>
        <v>0.11320430838615562</v>
      </c>
      <c r="H124" s="39"/>
    </row>
    <row r="125" spans="1:8" x14ac:dyDescent="0.25">
      <c r="A125" s="59"/>
      <c r="B125" s="25" t="s">
        <v>48</v>
      </c>
      <c r="C125" s="28">
        <v>6901</v>
      </c>
      <c r="D125" s="35">
        <f t="shared" si="11"/>
        <v>1.92930755443703E-3</v>
      </c>
      <c r="E125" s="31">
        <f t="shared" si="12"/>
        <v>0.11513361594059265</v>
      </c>
      <c r="H125" s="39"/>
    </row>
    <row r="126" spans="1:8" x14ac:dyDescent="0.25">
      <c r="A126" s="59"/>
      <c r="B126" s="25" t="s">
        <v>73</v>
      </c>
      <c r="C126" s="28">
        <v>9806</v>
      </c>
      <c r="D126" s="35">
        <f t="shared" si="11"/>
        <v>2.7414562931183184E-3</v>
      </c>
      <c r="E126" s="31">
        <f t="shared" si="12"/>
        <v>0.11787507223371098</v>
      </c>
      <c r="H126" s="39"/>
    </row>
    <row r="127" spans="1:8" x14ac:dyDescent="0.25">
      <c r="A127" s="59"/>
      <c r="B127" s="25" t="s">
        <v>49</v>
      </c>
      <c r="C127" s="28">
        <v>12169</v>
      </c>
      <c r="D127" s="35">
        <f t="shared" si="11"/>
        <v>3.4020784857186231E-3</v>
      </c>
      <c r="E127" s="31">
        <f t="shared" si="12"/>
        <v>0.1212771507194296</v>
      </c>
      <c r="H127" s="39"/>
    </row>
    <row r="128" spans="1:8" x14ac:dyDescent="0.25">
      <c r="A128" s="59"/>
      <c r="B128" s="25" t="s">
        <v>50</v>
      </c>
      <c r="C128" s="28">
        <v>16701</v>
      </c>
      <c r="D128" s="35">
        <f t="shared" si="11"/>
        <v>4.6690864319160752E-3</v>
      </c>
      <c r="E128" s="31">
        <f t="shared" si="12"/>
        <v>0.12594623715134567</v>
      </c>
      <c r="H128" s="39"/>
    </row>
    <row r="129" spans="1:8" x14ac:dyDescent="0.25">
      <c r="A129" s="59"/>
      <c r="B129" s="25" t="s">
        <v>51</v>
      </c>
      <c r="C129" s="28">
        <v>30166</v>
      </c>
      <c r="D129" s="35">
        <f t="shared" si="11"/>
        <v>8.4334866957176419E-3</v>
      </c>
      <c r="E129" s="31">
        <f t="shared" si="12"/>
        <v>0.13437972384706331</v>
      </c>
      <c r="H129" s="39"/>
    </row>
    <row r="130" spans="1:8" x14ac:dyDescent="0.25">
      <c r="A130" s="59"/>
      <c r="B130" s="25" t="s">
        <v>52</v>
      </c>
      <c r="C130" s="28">
        <v>50485</v>
      </c>
      <c r="D130" s="35">
        <f t="shared" si="11"/>
        <v>1.4114054758115268E-2</v>
      </c>
      <c r="E130" s="31">
        <f t="shared" si="12"/>
        <v>0.14849377860517859</v>
      </c>
      <c r="H130" s="39"/>
    </row>
    <row r="131" spans="1:8" x14ac:dyDescent="0.25">
      <c r="A131" s="59"/>
      <c r="B131" s="25" t="s">
        <v>53</v>
      </c>
      <c r="C131" s="28">
        <v>110671</v>
      </c>
      <c r="D131" s="35">
        <f t="shared" si="11"/>
        <v>3.0940211035661577E-2</v>
      </c>
      <c r="E131" s="31">
        <f t="shared" si="12"/>
        <v>0.17943398964084017</v>
      </c>
      <c r="H131" s="39"/>
    </row>
    <row r="132" spans="1:8" x14ac:dyDescent="0.25">
      <c r="A132" s="59"/>
      <c r="B132" s="25" t="s">
        <v>54</v>
      </c>
      <c r="C132" s="28">
        <v>20915</v>
      </c>
      <c r="D132" s="35">
        <f t="shared" si="11"/>
        <v>5.847191349232065E-3</v>
      </c>
      <c r="E132" s="31">
        <f t="shared" si="12"/>
        <v>0.18528118099007224</v>
      </c>
      <c r="H132" s="39"/>
    </row>
    <row r="133" spans="1:8" x14ac:dyDescent="0.25">
      <c r="A133" s="59"/>
      <c r="B133" s="25" t="s">
        <v>55</v>
      </c>
      <c r="C133" s="28">
        <v>26721</v>
      </c>
      <c r="D133" s="35">
        <f t="shared" si="11"/>
        <v>7.4703705495017935E-3</v>
      </c>
      <c r="E133" s="31">
        <f t="shared" si="12"/>
        <v>0.19275155153957402</v>
      </c>
      <c r="H133" s="39"/>
    </row>
    <row r="134" spans="1:8" ht="15.75" customHeight="1" x14ac:dyDescent="0.25">
      <c r="A134" s="59"/>
      <c r="B134" s="25" t="s">
        <v>56</v>
      </c>
      <c r="C134" s="28">
        <v>36060</v>
      </c>
      <c r="D134" s="35">
        <f t="shared" si="11"/>
        <v>1.0081267992030039E-2</v>
      </c>
      <c r="E134" s="31">
        <f t="shared" si="12"/>
        <v>0.20283281953160406</v>
      </c>
      <c r="H134" s="39"/>
    </row>
    <row r="135" spans="1:8" x14ac:dyDescent="0.25">
      <c r="A135" s="59"/>
      <c r="B135" s="25" t="s">
        <v>57</v>
      </c>
      <c r="C135" s="27">
        <v>54066</v>
      </c>
      <c r="D135" s="35">
        <f t="shared" si="11"/>
        <v>1.5115192325487968E-2</v>
      </c>
      <c r="E135" s="31">
        <f t="shared" si="12"/>
        <v>0.21794801185709203</v>
      </c>
      <c r="H135" s="39"/>
    </row>
    <row r="136" spans="1:8" x14ac:dyDescent="0.25">
      <c r="A136" s="59"/>
      <c r="B136" s="25" t="s">
        <v>58</v>
      </c>
      <c r="C136" s="29">
        <v>86444</v>
      </c>
      <c r="D136" s="35">
        <f t="shared" si="11"/>
        <v>2.4167086253550879E-2</v>
      </c>
      <c r="E136" s="31">
        <f t="shared" si="12"/>
        <v>0.24211509811064291</v>
      </c>
      <c r="H136" s="39"/>
    </row>
    <row r="137" spans="1:8" x14ac:dyDescent="0.25">
      <c r="A137" s="59"/>
      <c r="B137" s="25" t="s">
        <v>59</v>
      </c>
      <c r="C137" s="29">
        <v>113241</v>
      </c>
      <c r="D137" s="35">
        <f t="shared" si="11"/>
        <v>3.1658704067816797E-2</v>
      </c>
      <c r="E137" s="31">
        <f t="shared" si="12"/>
        <v>0.2737738021784597</v>
      </c>
      <c r="H137" s="39"/>
    </row>
    <row r="138" spans="1:8" x14ac:dyDescent="0.25">
      <c r="A138" s="59"/>
      <c r="B138" s="25" t="s">
        <v>60</v>
      </c>
      <c r="C138" s="29">
        <v>165670</v>
      </c>
      <c r="D138" s="35">
        <f t="shared" si="11"/>
        <v>4.6316241493056479E-2</v>
      </c>
      <c r="E138" s="31">
        <f t="shared" si="12"/>
        <v>0.32009004367151617</v>
      </c>
      <c r="H138" s="39"/>
    </row>
    <row r="139" spans="1:8" x14ac:dyDescent="0.25">
      <c r="A139" s="59"/>
      <c r="B139" s="25" t="s">
        <v>61</v>
      </c>
      <c r="C139" s="29">
        <v>258606</v>
      </c>
      <c r="D139" s="35">
        <f t="shared" si="11"/>
        <v>7.2298291468300621E-2</v>
      </c>
      <c r="E139" s="31">
        <f t="shared" si="12"/>
        <v>0.3923883351398168</v>
      </c>
      <c r="H139" s="39"/>
    </row>
    <row r="140" spans="1:8" x14ac:dyDescent="0.25">
      <c r="A140" s="59"/>
      <c r="B140" s="25" t="s">
        <v>62</v>
      </c>
      <c r="C140" s="29">
        <v>413596</v>
      </c>
      <c r="D140" s="35">
        <f t="shared" si="11"/>
        <v>0.11562873312345136</v>
      </c>
      <c r="E140" s="31">
        <f t="shared" si="12"/>
        <v>0.5080170682632682</v>
      </c>
      <c r="H140" s="39"/>
    </row>
    <row r="141" spans="1:8" x14ac:dyDescent="0.25">
      <c r="A141" s="59"/>
      <c r="B141" s="25" t="s">
        <v>63</v>
      </c>
      <c r="C141" s="29">
        <v>689696</v>
      </c>
      <c r="D141" s="35">
        <f t="shared" si="11"/>
        <v>0.1928178094573253</v>
      </c>
      <c r="E141" s="31">
        <f t="shared" si="12"/>
        <v>0.7008348777205935</v>
      </c>
      <c r="H141" s="39"/>
    </row>
    <row r="142" spans="1:8" x14ac:dyDescent="0.25">
      <c r="A142" s="59"/>
      <c r="B142" s="25" t="s">
        <v>64</v>
      </c>
      <c r="C142" s="29">
        <v>1061047</v>
      </c>
      <c r="D142" s="35">
        <f t="shared" si="11"/>
        <v>0.29663613863392946</v>
      </c>
      <c r="E142" s="31">
        <f t="shared" si="12"/>
        <v>0.99747101635452295</v>
      </c>
      <c r="H142" s="39"/>
    </row>
    <row r="143" spans="1:8" x14ac:dyDescent="0.25">
      <c r="A143" s="59"/>
      <c r="B143" s="25" t="s">
        <v>65</v>
      </c>
      <c r="C143" s="29">
        <v>4744</v>
      </c>
      <c r="D143" s="35">
        <f t="shared" si="11"/>
        <v>1.3262766321184278E-3</v>
      </c>
      <c r="E143" s="31">
        <f t="shared" si="12"/>
        <v>0.99879729298664133</v>
      </c>
      <c r="H143" s="39"/>
    </row>
    <row r="144" spans="1:8" x14ac:dyDescent="0.25">
      <c r="A144" s="59"/>
      <c r="B144" s="25" t="s">
        <v>66</v>
      </c>
      <c r="C144" s="29">
        <v>2346</v>
      </c>
      <c r="D144" s="35">
        <f t="shared" si="11"/>
        <v>6.558695149556981E-4</v>
      </c>
      <c r="E144" s="31">
        <f t="shared" si="12"/>
        <v>0.99945316250159699</v>
      </c>
      <c r="H144" s="39"/>
    </row>
    <row r="145" spans="1:8" x14ac:dyDescent="0.25">
      <c r="A145" s="59"/>
      <c r="B145" s="25" t="s">
        <v>67</v>
      </c>
      <c r="C145" s="29">
        <v>1106</v>
      </c>
      <c r="D145" s="35">
        <f t="shared" si="11"/>
        <v>3.0920361617263513E-4</v>
      </c>
      <c r="E145" s="31">
        <f t="shared" si="12"/>
        <v>0.99976236611776959</v>
      </c>
      <c r="H145" s="39"/>
    </row>
    <row r="146" spans="1:8" x14ac:dyDescent="0.25">
      <c r="A146" s="59"/>
      <c r="B146" s="25" t="s">
        <v>101</v>
      </c>
      <c r="C146" s="29">
        <v>850</v>
      </c>
      <c r="D146" s="35">
        <f t="shared" si="11"/>
        <v>2.3763388223032539E-4</v>
      </c>
      <c r="E146" s="31">
        <f t="shared" si="12"/>
        <v>0.99999999999999989</v>
      </c>
      <c r="H146" s="39"/>
    </row>
    <row r="147" spans="1:8" x14ac:dyDescent="0.25">
      <c r="A147" s="60"/>
      <c r="B147" s="26" t="s">
        <v>0</v>
      </c>
      <c r="C147" s="9">
        <f>SUM(C121:C146)</f>
        <v>3576931</v>
      </c>
      <c r="D147" s="36">
        <f t="shared" si="11"/>
        <v>1</v>
      </c>
      <c r="E147" s="33"/>
      <c r="H147" s="39"/>
    </row>
    <row r="148" spans="1:8" x14ac:dyDescent="0.25">
      <c r="A148" s="15" t="s">
        <v>83</v>
      </c>
      <c r="B148" s="13"/>
      <c r="C148" s="13"/>
      <c r="D148" s="13"/>
      <c r="E148" s="13"/>
      <c r="H148" s="39"/>
    </row>
    <row r="149" spans="1:8" x14ac:dyDescent="0.25">
      <c r="F149" s="13"/>
      <c r="G149" s="13"/>
      <c r="H149" s="39"/>
    </row>
    <row r="150" spans="1:8" x14ac:dyDescent="0.25">
      <c r="H150" s="39"/>
    </row>
    <row r="151" spans="1:8" ht="15.75" customHeight="1" x14ac:dyDescent="0.25">
      <c r="A151" s="12" t="s">
        <v>113</v>
      </c>
      <c r="B151" s="13"/>
      <c r="C151" s="13"/>
      <c r="D151" s="13"/>
      <c r="E151" s="13"/>
      <c r="H151" s="39"/>
    </row>
    <row r="152" spans="1:8" x14ac:dyDescent="0.25">
      <c r="A152" s="55"/>
      <c r="B152" s="55"/>
      <c r="C152" s="16" t="s">
        <v>25</v>
      </c>
      <c r="D152" s="16" t="s">
        <v>3</v>
      </c>
      <c r="E152" s="16" t="s">
        <v>29</v>
      </c>
      <c r="F152" s="13"/>
      <c r="G152" s="13"/>
      <c r="H152" s="39"/>
    </row>
    <row r="153" spans="1:8" x14ac:dyDescent="0.25">
      <c r="A153" s="40"/>
      <c r="B153" s="38" t="s">
        <v>69</v>
      </c>
      <c r="C153" s="28">
        <v>37</v>
      </c>
      <c r="D153" s="35">
        <f>C153/$C$176</f>
        <v>1.0344063108849458E-5</v>
      </c>
      <c r="E153" s="31">
        <f>D153</f>
        <v>1.0344063108849458E-5</v>
      </c>
      <c r="F153" s="13"/>
      <c r="G153" s="13"/>
      <c r="H153" s="39"/>
    </row>
    <row r="154" spans="1:8" x14ac:dyDescent="0.25">
      <c r="A154" s="40"/>
      <c r="B154" s="38" t="s">
        <v>48</v>
      </c>
      <c r="C154" s="28">
        <v>71</v>
      </c>
      <c r="D154" s="35">
        <f t="shared" ref="D154:D176" si="13">C154/$C$176</f>
        <v>1.9849418398062472E-5</v>
      </c>
      <c r="E154" s="31">
        <f>E153+D154</f>
        <v>3.0193481506911932E-5</v>
      </c>
      <c r="F154" s="13"/>
      <c r="G154" s="13"/>
      <c r="H154" s="39"/>
    </row>
    <row r="155" spans="1:8" x14ac:dyDescent="0.25">
      <c r="A155" s="40"/>
      <c r="B155" s="38" t="s">
        <v>73</v>
      </c>
      <c r="C155" s="28">
        <v>875</v>
      </c>
      <c r="D155" s="35">
        <f t="shared" si="13"/>
        <v>2.4462311406062907E-4</v>
      </c>
      <c r="E155" s="31">
        <f t="shared" ref="E155:E175" si="14">E154+D155</f>
        <v>2.7481659556754102E-4</v>
      </c>
      <c r="F155" s="13"/>
      <c r="G155" s="13"/>
      <c r="H155" s="39"/>
    </row>
    <row r="156" spans="1:8" x14ac:dyDescent="0.25">
      <c r="A156" s="53" t="s">
        <v>104</v>
      </c>
      <c r="B156" s="38" t="s">
        <v>49</v>
      </c>
      <c r="C156" s="28">
        <v>807</v>
      </c>
      <c r="D156" s="35">
        <f t="shared" si="13"/>
        <v>2.2561240348220303E-4</v>
      </c>
      <c r="E156" s="31">
        <f t="shared" si="14"/>
        <v>5.00428999049744E-4</v>
      </c>
      <c r="F156" s="13"/>
      <c r="G156" s="13"/>
      <c r="H156" s="39"/>
    </row>
    <row r="157" spans="1:8" x14ac:dyDescent="0.25">
      <c r="A157" s="53"/>
      <c r="B157" s="23" t="s">
        <v>50</v>
      </c>
      <c r="C157" s="28">
        <v>518</v>
      </c>
      <c r="D157" s="35">
        <f t="shared" si="13"/>
        <v>1.448168835238924E-4</v>
      </c>
      <c r="E157" s="31">
        <f t="shared" si="14"/>
        <v>6.4524588257363637E-4</v>
      </c>
      <c r="H157" s="39"/>
    </row>
    <row r="158" spans="1:8" x14ac:dyDescent="0.25">
      <c r="A158" s="53"/>
      <c r="B158" s="23" t="s">
        <v>51</v>
      </c>
      <c r="C158" s="28">
        <v>4661</v>
      </c>
      <c r="D158" s="35">
        <f t="shared" si="13"/>
        <v>1.3030723824418195E-3</v>
      </c>
      <c r="E158" s="31">
        <f t="shared" si="14"/>
        <v>1.9483182650154559E-3</v>
      </c>
      <c r="H158" s="39"/>
    </row>
    <row r="159" spans="1:8" x14ac:dyDescent="0.25">
      <c r="A159" s="53"/>
      <c r="B159" s="23" t="s">
        <v>52</v>
      </c>
      <c r="C159" s="28">
        <v>5230</v>
      </c>
      <c r="D159" s="35">
        <f t="shared" si="13"/>
        <v>1.4621472988995314E-3</v>
      </c>
      <c r="E159" s="31">
        <f t="shared" si="14"/>
        <v>3.4104655639149873E-3</v>
      </c>
      <c r="H159" s="39"/>
    </row>
    <row r="160" spans="1:8" x14ac:dyDescent="0.25">
      <c r="A160" s="53"/>
      <c r="B160" s="23" t="s">
        <v>53</v>
      </c>
      <c r="C160" s="28">
        <v>194664</v>
      </c>
      <c r="D160" s="35">
        <f t="shared" si="13"/>
        <v>5.4422073000569483E-2</v>
      </c>
      <c r="E160" s="31">
        <f t="shared" si="14"/>
        <v>5.7832538564484469E-2</v>
      </c>
      <c r="H160" s="39"/>
    </row>
    <row r="161" spans="1:8" x14ac:dyDescent="0.25">
      <c r="A161" s="53"/>
      <c r="B161" s="23" t="s">
        <v>54</v>
      </c>
      <c r="C161" s="28">
        <v>6341</v>
      </c>
      <c r="D161" s="35">
        <f t="shared" si="13"/>
        <v>1.7727487614382273E-3</v>
      </c>
      <c r="E161" s="31">
        <f t="shared" si="14"/>
        <v>5.9605287325922698E-2</v>
      </c>
      <c r="H161" s="39"/>
    </row>
    <row r="162" spans="1:8" x14ac:dyDescent="0.25">
      <c r="A162" s="53"/>
      <c r="B162" s="23" t="s">
        <v>55</v>
      </c>
      <c r="C162" s="28">
        <v>5034</v>
      </c>
      <c r="D162" s="35">
        <f t="shared" si="13"/>
        <v>1.4073517213499505E-3</v>
      </c>
      <c r="E162" s="31">
        <f t="shared" si="14"/>
        <v>6.1012639047272652E-2</v>
      </c>
      <c r="H162" s="39"/>
    </row>
    <row r="163" spans="1:8" x14ac:dyDescent="0.25">
      <c r="A163" s="53"/>
      <c r="B163" s="23" t="s">
        <v>56</v>
      </c>
      <c r="C163" s="28">
        <v>2889</v>
      </c>
      <c r="D163" s="35">
        <f t="shared" si="13"/>
        <v>8.0767563030989412E-4</v>
      </c>
      <c r="E163" s="31">
        <f t="shared" si="14"/>
        <v>6.1820314677582547E-2</v>
      </c>
      <c r="H163" s="39"/>
    </row>
    <row r="164" spans="1:8" x14ac:dyDescent="0.25">
      <c r="A164" s="53"/>
      <c r="B164" s="23" t="s">
        <v>57</v>
      </c>
      <c r="C164" s="28">
        <v>3108</v>
      </c>
      <c r="D164" s="35">
        <f t="shared" si="13"/>
        <v>8.6890130114335444E-4</v>
      </c>
      <c r="E164" s="31">
        <f t="shared" si="14"/>
        <v>6.2689215978725898E-2</v>
      </c>
      <c r="H164" s="39"/>
    </row>
    <row r="165" spans="1:8" x14ac:dyDescent="0.25">
      <c r="A165" s="53"/>
      <c r="B165" s="23" t="s">
        <v>58</v>
      </c>
      <c r="C165" s="28">
        <v>38099</v>
      </c>
      <c r="D165" s="35">
        <f t="shared" si="13"/>
        <v>1.0651309740109608E-2</v>
      </c>
      <c r="E165" s="31">
        <f t="shared" si="14"/>
        <v>7.3340525718835509E-2</v>
      </c>
    </row>
    <row r="166" spans="1:8" x14ac:dyDescent="0.25">
      <c r="A166" s="53"/>
      <c r="B166" s="23" t="s">
        <v>59</v>
      </c>
      <c r="C166" s="28">
        <v>8392</v>
      </c>
      <c r="D166" s="35">
        <f t="shared" si="13"/>
        <v>2.3461453407963421E-3</v>
      </c>
      <c r="E166" s="31">
        <f t="shared" si="14"/>
        <v>7.5686671059631852E-2</v>
      </c>
    </row>
    <row r="167" spans="1:8" x14ac:dyDescent="0.25">
      <c r="A167" s="53"/>
      <c r="B167" s="23" t="s">
        <v>60</v>
      </c>
      <c r="C167" s="28">
        <v>13188</v>
      </c>
      <c r="D167" s="35">
        <f t="shared" si="13"/>
        <v>3.6869595751218014E-3</v>
      </c>
      <c r="E167" s="31">
        <f t="shared" si="14"/>
        <v>7.9373630634753653E-2</v>
      </c>
    </row>
    <row r="168" spans="1:8" x14ac:dyDescent="0.25">
      <c r="A168" s="53"/>
      <c r="B168" s="23" t="s">
        <v>61</v>
      </c>
      <c r="C168" s="28">
        <v>5973</v>
      </c>
      <c r="D168" s="35">
        <f t="shared" si="13"/>
        <v>1.6698672688961571E-3</v>
      </c>
      <c r="E168" s="31">
        <f t="shared" si="14"/>
        <v>8.1043497903649814E-2</v>
      </c>
    </row>
    <row r="169" spans="1:8" x14ac:dyDescent="0.25">
      <c r="A169" s="53"/>
      <c r="B169" s="23" t="s">
        <v>62</v>
      </c>
      <c r="C169" s="28">
        <v>28235</v>
      </c>
      <c r="D169" s="35">
        <f t="shared" si="13"/>
        <v>7.8936384291449849E-3</v>
      </c>
      <c r="E169" s="31">
        <f t="shared" si="14"/>
        <v>8.8937136332794792E-2</v>
      </c>
    </row>
    <row r="170" spans="1:8" x14ac:dyDescent="0.25">
      <c r="A170" s="53"/>
      <c r="B170" s="23" t="s">
        <v>63</v>
      </c>
      <c r="C170" s="28">
        <v>467122</v>
      </c>
      <c r="D170" s="35">
        <f t="shared" si="13"/>
        <v>0.13059295804140478</v>
      </c>
      <c r="E170" s="31">
        <f t="shared" si="14"/>
        <v>0.21953009437419957</v>
      </c>
    </row>
    <row r="171" spans="1:8" x14ac:dyDescent="0.25">
      <c r="A171" s="53"/>
      <c r="B171" s="23" t="s">
        <v>64</v>
      </c>
      <c r="C171" s="27">
        <v>2772745</v>
      </c>
      <c r="D171" s="35">
        <f t="shared" si="13"/>
        <v>0.77517430445261593</v>
      </c>
      <c r="E171" s="31">
        <f t="shared" si="14"/>
        <v>0.99470439882681549</v>
      </c>
    </row>
    <row r="172" spans="1:8" x14ac:dyDescent="0.25">
      <c r="A172" s="53"/>
      <c r="B172" s="23" t="s">
        <v>65</v>
      </c>
      <c r="C172" s="29">
        <v>8542</v>
      </c>
      <c r="D172" s="35">
        <f t="shared" si="13"/>
        <v>2.388080731778164E-3</v>
      </c>
      <c r="E172" s="31">
        <f t="shared" si="14"/>
        <v>0.9970924795585937</v>
      </c>
    </row>
    <row r="173" spans="1:8" x14ac:dyDescent="0.25">
      <c r="A173" s="53"/>
      <c r="B173" s="23" t="s">
        <v>66</v>
      </c>
      <c r="C173" s="29">
        <v>4612</v>
      </c>
      <c r="D173" s="35">
        <f t="shared" si="13"/>
        <v>1.2893734880544243E-3</v>
      </c>
      <c r="E173" s="31">
        <f t="shared" si="14"/>
        <v>0.99838185304664817</v>
      </c>
    </row>
    <row r="174" spans="1:8" x14ac:dyDescent="0.25">
      <c r="A174" s="53"/>
      <c r="B174" s="23" t="s">
        <v>67</v>
      </c>
      <c r="C174" s="29">
        <v>1739</v>
      </c>
      <c r="D174" s="35">
        <f t="shared" si="13"/>
        <v>4.8617096611592453E-4</v>
      </c>
      <c r="E174" s="31">
        <f t="shared" si="14"/>
        <v>0.99886802401276409</v>
      </c>
    </row>
    <row r="175" spans="1:8" x14ac:dyDescent="0.25">
      <c r="A175" s="53"/>
      <c r="B175" s="23" t="s">
        <v>101</v>
      </c>
      <c r="C175" s="29">
        <v>4049</v>
      </c>
      <c r="D175" s="35">
        <f t="shared" si="13"/>
        <v>1.1319759872359854E-3</v>
      </c>
      <c r="E175" s="31">
        <f t="shared" si="14"/>
        <v>1</v>
      </c>
    </row>
    <row r="176" spans="1:8" x14ac:dyDescent="0.25">
      <c r="A176" s="54"/>
      <c r="B176" s="22" t="s">
        <v>0</v>
      </c>
      <c r="C176" s="9">
        <f>SUM(C153:C175)</f>
        <v>3576931</v>
      </c>
      <c r="D176" s="36">
        <f t="shared" si="13"/>
        <v>1</v>
      </c>
      <c r="E176" s="34"/>
    </row>
    <row r="177" spans="1:7" x14ac:dyDescent="0.25">
      <c r="A177" s="15" t="s">
        <v>83</v>
      </c>
      <c r="B177" s="13"/>
      <c r="C177" s="13"/>
      <c r="D177" s="13"/>
      <c r="E177" s="13"/>
    </row>
    <row r="178" spans="1:7" x14ac:dyDescent="0.25">
      <c r="F178" s="13"/>
      <c r="G178" s="13"/>
    </row>
  </sheetData>
  <mergeCells count="17">
    <mergeCell ref="A156:A176"/>
    <mergeCell ref="A152:B152"/>
    <mergeCell ref="A115:B115"/>
    <mergeCell ref="A12:B12"/>
    <mergeCell ref="A60:B60"/>
    <mergeCell ref="A120:B120"/>
    <mergeCell ref="A121:A147"/>
    <mergeCell ref="A9:F9"/>
    <mergeCell ref="A52:A55"/>
    <mergeCell ref="A13:A33"/>
    <mergeCell ref="A51:B51"/>
    <mergeCell ref="A89:B89"/>
    <mergeCell ref="A42:B42"/>
    <mergeCell ref="A81:B81"/>
    <mergeCell ref="A82:A84"/>
    <mergeCell ref="A43:A46"/>
    <mergeCell ref="A61:A76"/>
  </mergeCells>
  <pageMargins left="0.7" right="0.7" top="0.75" bottom="0.75" header="0.3" footer="0.3"/>
  <pageSetup scale="26" orientation="landscape" verticalDpi="0" r:id="rId1"/>
  <rowBreaks count="1" manualBreakCount="1">
    <brk id="7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Cristian Rodrigo Grandon Grandon</cp:lastModifiedBy>
  <dcterms:created xsi:type="dcterms:W3CDTF">2014-10-15T12:51:42Z</dcterms:created>
  <dcterms:modified xsi:type="dcterms:W3CDTF">2015-12-23T21:52:51Z</dcterms:modified>
</cp:coreProperties>
</file>