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Tabulación!$A$1:$F$172</definedName>
  </definedNames>
  <calcPr calcId="145621"/>
</workbook>
</file>

<file path=xl/calcChain.xml><?xml version="1.0" encoding="utf-8"?>
<calcChain xmlns="http://schemas.openxmlformats.org/spreadsheetml/2006/main">
  <c r="D38" i="2" l="1"/>
  <c r="C170" i="2"/>
  <c r="D170" i="2" s="1"/>
  <c r="C140" i="2"/>
  <c r="D137" i="2" s="1"/>
  <c r="C110" i="2"/>
  <c r="D109" i="2" s="1"/>
  <c r="C79" i="2"/>
  <c r="D77" i="2" s="1"/>
  <c r="C71" i="2"/>
  <c r="D67" i="2" s="1"/>
  <c r="C50" i="2"/>
  <c r="D47" i="2" s="1"/>
  <c r="C41" i="2"/>
  <c r="D41" i="2" s="1"/>
  <c r="C28" i="2"/>
  <c r="D27" i="2" s="1"/>
  <c r="D78" i="2" l="1"/>
  <c r="D79" i="2"/>
  <c r="D122" i="2"/>
  <c r="D132" i="2"/>
  <c r="D149" i="2"/>
  <c r="D123" i="2"/>
  <c r="D133" i="2"/>
  <c r="D150" i="2"/>
  <c r="D124" i="2"/>
  <c r="D125" i="2"/>
  <c r="D136" i="2"/>
  <c r="D158" i="2"/>
  <c r="D116" i="2"/>
  <c r="D127" i="2"/>
  <c r="D138" i="2"/>
  <c r="D165" i="2"/>
  <c r="D117" i="2"/>
  <c r="D128" i="2"/>
  <c r="D139" i="2"/>
  <c r="D166" i="2"/>
  <c r="D119" i="2"/>
  <c r="D130" i="2"/>
  <c r="D120" i="2"/>
  <c r="D131" i="2"/>
  <c r="D157" i="2"/>
  <c r="D135" i="2"/>
  <c r="D50" i="2"/>
  <c r="D151" i="2"/>
  <c r="D159" i="2"/>
  <c r="D167" i="2"/>
  <c r="D60" i="2"/>
  <c r="D152" i="2"/>
  <c r="D160" i="2"/>
  <c r="D168" i="2"/>
  <c r="D61" i="2"/>
  <c r="D118" i="2"/>
  <c r="D126" i="2"/>
  <c r="D134" i="2"/>
  <c r="D140" i="2"/>
  <c r="D153" i="2"/>
  <c r="D161" i="2"/>
  <c r="D48" i="2"/>
  <c r="D49" i="2"/>
  <c r="D68" i="2"/>
  <c r="D146" i="2"/>
  <c r="D154" i="2"/>
  <c r="D162" i="2"/>
  <c r="D169" i="2"/>
  <c r="D69" i="2"/>
  <c r="D147" i="2"/>
  <c r="D155" i="2"/>
  <c r="D163" i="2"/>
  <c r="D28" i="2"/>
  <c r="D121" i="2"/>
  <c r="D129" i="2"/>
  <c r="D148" i="2"/>
  <c r="D156" i="2"/>
  <c r="D164" i="2"/>
  <c r="D86" i="2"/>
  <c r="D94" i="2"/>
  <c r="D102" i="2"/>
  <c r="D110" i="2"/>
  <c r="D87" i="2"/>
  <c r="D95" i="2"/>
  <c r="D103" i="2"/>
  <c r="D88" i="2"/>
  <c r="D96" i="2"/>
  <c r="D104" i="2"/>
  <c r="D89" i="2"/>
  <c r="D97" i="2"/>
  <c r="D105" i="2"/>
  <c r="D90" i="2"/>
  <c r="D98" i="2"/>
  <c r="D106" i="2"/>
  <c r="D91" i="2"/>
  <c r="D99" i="2"/>
  <c r="D107" i="2"/>
  <c r="D92" i="2"/>
  <c r="D100" i="2"/>
  <c r="D108" i="2"/>
  <c r="D85" i="2"/>
  <c r="D93" i="2"/>
  <c r="D101" i="2"/>
  <c r="D62" i="2"/>
  <c r="D70" i="2"/>
  <c r="D63" i="2"/>
  <c r="D71" i="2"/>
  <c r="D56" i="2"/>
  <c r="D64" i="2"/>
  <c r="D57" i="2"/>
  <c r="D65" i="2"/>
  <c r="D58" i="2"/>
  <c r="D66" i="2"/>
  <c r="D59" i="2"/>
  <c r="D39" i="2"/>
  <c r="D40" i="2"/>
  <c r="D21" i="2"/>
  <c r="D22" i="2"/>
  <c r="D23" i="2"/>
  <c r="D24" i="2"/>
  <c r="D17" i="2"/>
  <c r="D25" i="2"/>
  <c r="D18" i="2"/>
  <c r="D26" i="2"/>
  <c r="D19" i="2"/>
  <c r="D20" i="2"/>
  <c r="E38" i="2"/>
  <c r="E146" i="2" l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16" i="2"/>
  <c r="E85" i="2"/>
  <c r="E77" i="2"/>
  <c r="E56" i="2"/>
  <c r="E47" i="2"/>
  <c r="E17" i="2"/>
  <c r="E18" i="2" s="1"/>
  <c r="E48" i="2" l="1"/>
  <c r="E49" i="2" s="1"/>
  <c r="E39" i="2"/>
  <c r="E40" i="2" s="1"/>
  <c r="E19" i="2"/>
  <c r="E20" i="2" s="1"/>
  <c r="E21" i="2" s="1"/>
  <c r="E22" i="2" s="1"/>
  <c r="E23" i="2" s="1"/>
  <c r="E24" i="2" s="1"/>
  <c r="E25" i="2" s="1"/>
  <c r="E26" i="2" s="1"/>
  <c r="E27" i="2" s="1"/>
  <c r="E117" i="2"/>
  <c r="E118" i="2" s="1"/>
  <c r="E86" i="2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78" i="2"/>
  <c r="E57" i="2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119" i="2" l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</calcChain>
</file>

<file path=xl/sharedStrings.xml><?xml version="1.0" encoding="utf-8"?>
<sst xmlns="http://schemas.openxmlformats.org/spreadsheetml/2006/main" count="167" uniqueCount="109">
  <si>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</si>
  <si>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</si>
  <si>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</si>
  <si>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</si>
  <si>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</si>
  <si>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</si>
  <si>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</si>
  <si>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</si>
  <si>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</si>
  <si>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</si>
  <si>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</si>
  <si>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</si>
  <si>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</si>
  <si>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</si>
  <si>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</si>
  <si>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</si>
  <si>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</si>
  <si>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</si>
  <si>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</si>
  <si>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</si>
  <si>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</si>
  <si>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</si>
  <si>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</si>
  <si>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</si>
  <si>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</si>
  <si>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</si>
  <si>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</si>
  <si>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</si>
  <si>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</si>
  <si>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</si>
  <si>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</si>
  <si>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</si>
  <si>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</si>
  <si>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</si>
  <si>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</si>
  <si>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</si>
  <si>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</si>
  <si>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</si>
  <si>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</si>
  <si>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</si>
  <si>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</si>
  <si>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</si>
  <si>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</si>
  <si>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</si>
  <si>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</si>
  <si>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</si>
  <si>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</si>
  <si>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Días Asistidos</t>
  </si>
  <si>
    <t>Días Trabajados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</si>
  <si>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</si>
  <si>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</si>
  <si>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</si>
  <si>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</si>
  <si>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</si>
  <si>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</si>
  <si>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</si>
  <si>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</si>
  <si>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</si>
  <si>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</si>
  <si>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</si>
  <si>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</si>
  <si>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</si>
  <si>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</si>
  <si>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</si>
  <si>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</si>
  <si>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</si>
  <si>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</si>
  <si>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</si>
  <si>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</si>
  <si>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</si>
  <si>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</si>
  <si>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</si>
  <si>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</si>
  <si>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</si>
  <si>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</si>
  <si>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</si>
  <si>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</si>
  <si>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</si>
  <si>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</si>
  <si>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</si>
  <si>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</si>
  <si>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</si>
  <si>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</si>
  <si>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</si>
  <si>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Fuente: Unidad de Estadísticas, Centro de Estudios, División de Planificación y Presupuesto. Ministerio de Educación.</t>
  </si>
  <si>
    <t>Al menos 5 veces</t>
  </si>
  <si>
    <t>Al menos 6 veces</t>
  </si>
  <si>
    <t>Al menos 7 veces</t>
  </si>
  <si>
    <t>Al menos 8 veces</t>
  </si>
  <si>
    <t>Al menos 9 veces</t>
  </si>
  <si>
    <t>Al menos 10 veces</t>
  </si>
  <si>
    <t>Tabulación Base de Datos Asistencia Declarada Julio Año 2015</t>
  </si>
  <si>
    <t>1. Estudiantes duplicados. Julio 2015</t>
  </si>
  <si>
    <t>2. Asistencia mensual según Género (GEN_ALU).  Julio 2015</t>
  </si>
  <si>
    <t>3. Asistencia mensual según Dependencia Administrativa (COD_DEPE2).  Julio 2015</t>
  </si>
  <si>
    <t>4. Asistencia mensual según Región del Establecimiento (COD_REG_RBD).  Julio 2015</t>
  </si>
  <si>
    <t>5. Asistencia mensual según Área Geográfica del Establecimiento (RURAL_RBD).  Julio 2015</t>
  </si>
  <si>
    <t>6. Asistencia mensual según Código de Enseñanza (COD_ENSE).  Julio 2015</t>
  </si>
  <si>
    <t>7. Registro de Asistencia por días asistidos (DIAS_ASISTIDOS).  Julio 2015</t>
  </si>
  <si>
    <t>8. Registro de Asistencia por días trabajados (DIAS_TRABAJADOS).  Julio 2015</t>
  </si>
  <si>
    <t>Al menos 11 veces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</si>
  <si>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</si>
  <si>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</si>
  <si>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</si>
  <si>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</si>
  <si>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</si>
  <si>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</si>
  <si>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</si>
  <si>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 y Jóvenes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</si>
</sst>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%"/>
    <numFmt numFmtId="165" formatCode="_(&quot;$&quot;* #,##0.00_);_(&quot;$&quot;* \(#,##0.0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</cellStyleXfs>
  <cellXfs count="63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5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</cellXfs>
  <cellStyles count="4">
    <cellStyle name="Normal" xfId="0" builtinId="0"/>
    <cellStyle name="Normal_Hoja2" xfId="1"/>
    <cellStyle name="Normal_Tabulación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H172"/>
  <sheetViews>
    <sheetView showGridLines="0" tabSelected="1" view="pageBreakPreview" zoomScaleNormal="100" zoomScaleSheetLayoutView="100" workbookViewId="0">
      <selection activeCell="B99" sqref="B99"/>
    </sheetView>
  </sheetViews>
  <sheetFormatPr baseColWidth="10" defaultRowHeight="15" x14ac:dyDescent="0.25"/>
  <cols>
    <col min="1" max="1" width="12.85546875" style="3" customWidth="1"/>
    <col min="2" max="2" width="63.140625" style="2" customWidth="1"/>
    <col min="3" max="7" width="12.28515625" style="2" customWidth="1"/>
    <col min="8" max="8" width="3.5703125" customWidth="1"/>
  </cols>
  <sheetData>
    <row r="12" spans="1:7" ht="23.25" x14ac:dyDescent="0.35">
      <c r="A12" s="52" t="s">
        <v>91</v>
      </c>
      <c r="B12" s="52"/>
      <c r="C12" s="52"/>
      <c r="D12" s="52"/>
      <c r="E12" s="52"/>
      <c r="F12" s="52"/>
      <c r="G12" s="19"/>
    </row>
    <row r="13" spans="1:7" ht="23.25" x14ac:dyDescent="0.35">
      <c r="B13" s="5"/>
      <c r="C13" s="5"/>
      <c r="D13" s="5"/>
      <c r="E13" s="5"/>
      <c r="F13" s="4"/>
      <c r="G13" s="4"/>
    </row>
    <row r="14" spans="1:7" ht="23.25" x14ac:dyDescent="0.35">
      <c r="B14" s="5"/>
      <c r="C14" s="5"/>
      <c r="D14" s="5"/>
      <c r="E14" s="5"/>
      <c r="F14" s="5"/>
      <c r="G14" s="5"/>
    </row>
    <row r="15" spans="1:7" ht="23.25" x14ac:dyDescent="0.35">
      <c r="A15" s="6" t="s">
        <v>92</v>
      </c>
      <c r="B15" s="5"/>
      <c r="C15" s="5"/>
      <c r="D15" s="5"/>
      <c r="E15" s="5"/>
      <c r="F15" s="5"/>
      <c r="G15" s="5"/>
    </row>
    <row r="16" spans="1:7" x14ac:dyDescent="0.25">
      <c r="A16" s="48"/>
      <c r="B16" s="48"/>
      <c r="C16" s="17" t="s">
        <v>25</v>
      </c>
      <c r="D16" s="18" t="s">
        <v>3</v>
      </c>
      <c r="E16" s="17" t="s">
        <v>29</v>
      </c>
      <c r="F16" s="7"/>
      <c r="G16"/>
    </row>
    <row r="17" spans="1:7" x14ac:dyDescent="0.25">
      <c r="A17" s="56" t="s">
        <v>79</v>
      </c>
      <c r="B17" s="40" t="s">
        <v>75</v>
      </c>
      <c r="C17" s="30">
        <v>3323928</v>
      </c>
      <c r="D17" s="38">
        <f>C17/$C$28</f>
        <v>0.94811388566251886</v>
      </c>
      <c r="E17" s="34">
        <f>D17</f>
        <v>0.94811388566251886</v>
      </c>
      <c r="F17" s="7"/>
      <c r="G17"/>
    </row>
    <row r="18" spans="1:7" x14ac:dyDescent="0.25">
      <c r="A18" s="57"/>
      <c r="B18" s="40" t="s">
        <v>76</v>
      </c>
      <c r="C18" s="30">
        <v>169812</v>
      </c>
      <c r="D18" s="38">
        <f t="shared" ref="D18:D28" si="0">C18/$C$28</f>
        <v>4.8437004397244361E-2</v>
      </c>
      <c r="E18" s="34">
        <f>D18+E17</f>
        <v>0.99655089005976327</v>
      </c>
      <c r="F18" s="7"/>
      <c r="G18"/>
    </row>
    <row r="19" spans="1:7" x14ac:dyDescent="0.25">
      <c r="A19" s="57"/>
      <c r="B19" s="40" t="s">
        <v>77</v>
      </c>
      <c r="C19" s="30">
        <v>10933</v>
      </c>
      <c r="D19" s="38">
        <f t="shared" si="0"/>
        <v>3.1185179438147637E-3</v>
      </c>
      <c r="E19" s="34">
        <f t="shared" ref="E19:E27" si="1">D19+E18</f>
        <v>0.99966940800357806</v>
      </c>
      <c r="F19" s="7"/>
      <c r="G19"/>
    </row>
    <row r="20" spans="1:7" x14ac:dyDescent="0.25">
      <c r="A20" s="57"/>
      <c r="B20" s="40" t="s">
        <v>78</v>
      </c>
      <c r="C20" s="30">
        <v>815</v>
      </c>
      <c r="D20" s="38">
        <f t="shared" si="0"/>
        <v>2.3246978178075847E-4</v>
      </c>
      <c r="E20" s="34">
        <f t="shared" si="1"/>
        <v>0.99990187778535877</v>
      </c>
      <c r="F20" s="7"/>
      <c r="G20"/>
    </row>
    <row r="21" spans="1:7" x14ac:dyDescent="0.25">
      <c r="A21" s="57"/>
      <c r="B21" s="40" t="s">
        <v>85</v>
      </c>
      <c r="C21" s="30">
        <v>172</v>
      </c>
      <c r="D21" s="38">
        <f t="shared" si="0"/>
        <v>4.9061107320601784E-5</v>
      </c>
      <c r="E21" s="34">
        <f t="shared" si="1"/>
        <v>0.99995093889267939</v>
      </c>
      <c r="F21" s="7"/>
      <c r="G21"/>
    </row>
    <row r="22" spans="1:7" x14ac:dyDescent="0.25">
      <c r="A22" s="57"/>
      <c r="B22" s="40" t="s">
        <v>86</v>
      </c>
      <c r="C22" s="30">
        <v>84</v>
      </c>
      <c r="D22" s="38">
        <f t="shared" si="0"/>
        <v>2.3960075668200873E-5</v>
      </c>
      <c r="E22" s="34">
        <f t="shared" si="1"/>
        <v>0.99997489896834757</v>
      </c>
      <c r="F22" s="7"/>
      <c r="G22"/>
    </row>
    <row r="23" spans="1:7" x14ac:dyDescent="0.25">
      <c r="A23" s="57"/>
      <c r="B23" s="40" t="s">
        <v>87</v>
      </c>
      <c r="C23" s="30">
        <v>49</v>
      </c>
      <c r="D23" s="38">
        <f t="shared" si="0"/>
        <v>1.3976710806450508E-5</v>
      </c>
      <c r="E23" s="34">
        <f t="shared" si="1"/>
        <v>0.99998887567915407</v>
      </c>
      <c r="F23" s="7"/>
      <c r="G23"/>
    </row>
    <row r="24" spans="1:7" x14ac:dyDescent="0.25">
      <c r="A24" s="57"/>
      <c r="B24" s="40" t="s">
        <v>88</v>
      </c>
      <c r="C24" s="30">
        <v>28</v>
      </c>
      <c r="D24" s="38">
        <f t="shared" si="0"/>
        <v>7.9866918894002915E-6</v>
      </c>
      <c r="E24" s="34">
        <f t="shared" si="1"/>
        <v>0.99999686237104346</v>
      </c>
      <c r="F24" s="7"/>
      <c r="G24"/>
    </row>
    <row r="25" spans="1:7" x14ac:dyDescent="0.25">
      <c r="A25" s="57"/>
      <c r="B25" s="40" t="s">
        <v>89</v>
      </c>
      <c r="C25" s="30">
        <v>8</v>
      </c>
      <c r="D25" s="38">
        <f t="shared" si="0"/>
        <v>2.2819119684000832E-6</v>
      </c>
      <c r="E25" s="34">
        <f t="shared" si="1"/>
        <v>0.99999914428301184</v>
      </c>
      <c r="F25" s="7"/>
      <c r="G25"/>
    </row>
    <row r="26" spans="1:7" x14ac:dyDescent="0.25">
      <c r="A26" s="57"/>
      <c r="B26" s="40" t="s">
        <v>90</v>
      </c>
      <c r="C26" s="30">
        <v>2</v>
      </c>
      <c r="D26" s="38">
        <f t="shared" si="0"/>
        <v>5.7047799210002081E-7</v>
      </c>
      <c r="E26" s="34">
        <f t="shared" si="1"/>
        <v>0.99999971476100391</v>
      </c>
      <c r="F26" s="7"/>
      <c r="G26"/>
    </row>
    <row r="27" spans="1:7" x14ac:dyDescent="0.25">
      <c r="A27" s="57"/>
      <c r="B27" s="40" t="s">
        <v>100</v>
      </c>
      <c r="C27" s="30">
        <v>1</v>
      </c>
      <c r="D27" s="38">
        <f>C27/$C$28</f>
        <v>2.852389960500104E-7</v>
      </c>
      <c r="E27" s="34">
        <f t="shared" si="1"/>
        <v>1</v>
      </c>
      <c r="F27" s="7"/>
      <c r="G27"/>
    </row>
    <row r="28" spans="1:7" x14ac:dyDescent="0.25">
      <c r="A28" s="58"/>
      <c r="B28" s="15" t="s">
        <v>0</v>
      </c>
      <c r="C28" s="10">
        <f>SUM(C17:C27)</f>
        <v>3505832</v>
      </c>
      <c r="D28" s="39">
        <f t="shared" si="0"/>
        <v>1</v>
      </c>
      <c r="E28" s="34"/>
      <c r="F28" s="9"/>
      <c r="G28"/>
    </row>
    <row r="29" spans="1:7" ht="15" customHeight="1" x14ac:dyDescent="0.25">
      <c r="A29" s="16" t="s">
        <v>84</v>
      </c>
      <c r="B29" s="11"/>
      <c r="C29" s="11"/>
      <c r="D29" s="11"/>
      <c r="E29" s="11"/>
      <c r="F29" s="11"/>
      <c r="G29" s="11"/>
    </row>
    <row r="30" spans="1:7" ht="15" customHeight="1" x14ac:dyDescent="0.25">
      <c r="A30" s="16" t="s">
        <v>80</v>
      </c>
      <c r="B30" s="11"/>
      <c r="C30" s="11"/>
      <c r="D30" s="11"/>
      <c r="E30" s="11"/>
      <c r="F30" s="11"/>
      <c r="G30" s="11"/>
    </row>
    <row r="31" spans="1:7" ht="15" customHeight="1" x14ac:dyDescent="0.25">
      <c r="A31" s="16" t="s">
        <v>81</v>
      </c>
      <c r="B31" s="11"/>
      <c r="C31" s="11"/>
      <c r="D31" s="11"/>
      <c r="E31" s="11"/>
      <c r="F31" s="11"/>
      <c r="G31" s="11"/>
    </row>
    <row r="32" spans="1:7" ht="15" customHeight="1" x14ac:dyDescent="0.25">
      <c r="A32" s="16" t="s">
        <v>82</v>
      </c>
      <c r="B32" s="11"/>
      <c r="C32" s="11"/>
      <c r="D32" s="11"/>
      <c r="E32" s="11"/>
      <c r="F32" s="11"/>
      <c r="G32" s="11"/>
    </row>
    <row r="33" spans="1:8" ht="15" customHeight="1" x14ac:dyDescent="0.25">
      <c r="A33" s="16" t="s">
        <v>83</v>
      </c>
      <c r="B33" s="11"/>
      <c r="C33" s="11"/>
      <c r="D33" s="11"/>
      <c r="E33" s="11"/>
      <c r="F33" s="11"/>
      <c r="G33" s="11"/>
    </row>
    <row r="34" spans="1:8" ht="15" customHeight="1" x14ac:dyDescent="0.25">
      <c r="A34" s="16"/>
      <c r="B34" s="11"/>
      <c r="C34" s="11"/>
      <c r="D34" s="11"/>
      <c r="E34" s="11"/>
      <c r="F34" s="11"/>
      <c r="G34" s="11"/>
    </row>
    <row r="35" spans="1:8" ht="23.25" x14ac:dyDescent="0.25">
      <c r="A35" s="16"/>
      <c r="B35" s="11"/>
      <c r="C35" s="11"/>
      <c r="D35" s="11"/>
      <c r="E35" s="11"/>
      <c r="F35" s="11"/>
      <c r="G35" s="11"/>
      <c r="H35" s="27"/>
    </row>
    <row r="36" spans="1:8" x14ac:dyDescent="0.25">
      <c r="A36" s="13" t="s">
        <v>93</v>
      </c>
      <c r="B36" s="14"/>
      <c r="C36" s="14"/>
      <c r="D36" s="14"/>
      <c r="E36" s="14"/>
      <c r="F36" s="14"/>
      <c r="G36" s="14"/>
      <c r="H36" s="27"/>
    </row>
    <row r="37" spans="1:8" x14ac:dyDescent="0.25">
      <c r="A37" s="48"/>
      <c r="B37" s="48"/>
      <c r="C37" s="17" t="s">
        <v>25</v>
      </c>
      <c r="D37" s="17" t="s">
        <v>3</v>
      </c>
      <c r="E37" s="17" t="s">
        <v>29</v>
      </c>
      <c r="F37" s="14"/>
      <c r="G37" s="14"/>
      <c r="H37" s="27"/>
    </row>
    <row r="38" spans="1:8" x14ac:dyDescent="0.25">
      <c r="A38" s="59" t="s">
        <v>6</v>
      </c>
      <c r="B38" s="15" t="s">
        <v>4</v>
      </c>
      <c r="C38" s="30">
        <v>1803652</v>
      </c>
      <c r="D38" s="38">
        <f>C38/$C$41</f>
        <v>0.51447188570359337</v>
      </c>
      <c r="E38" s="34">
        <f>D38</f>
        <v>0.51447188570359337</v>
      </c>
      <c r="F38"/>
      <c r="G38"/>
      <c r="H38" s="27"/>
    </row>
    <row r="39" spans="1:8" x14ac:dyDescent="0.25">
      <c r="A39" s="59"/>
      <c r="B39" s="15" t="s">
        <v>5</v>
      </c>
      <c r="C39" s="30">
        <v>1702178</v>
      </c>
      <c r="D39" s="38">
        <f t="shared" ref="D39:D41" si="2">C39/$C$41</f>
        <v>0.48552754381841456</v>
      </c>
      <c r="E39" s="34">
        <f>D39+E38</f>
        <v>0.99999942952200793</v>
      </c>
      <c r="F39"/>
      <c r="G39"/>
      <c r="H39" s="27"/>
    </row>
    <row r="40" spans="1:8" x14ac:dyDescent="0.25">
      <c r="A40" s="59"/>
      <c r="B40" s="15" t="s">
        <v>69</v>
      </c>
      <c r="C40" s="30">
        <v>2</v>
      </c>
      <c r="D40" s="38">
        <f t="shared" si="2"/>
        <v>5.7047799210002081E-7</v>
      </c>
      <c r="E40" s="34">
        <f>D40+E39</f>
        <v>1</v>
      </c>
      <c r="F40"/>
      <c r="G40"/>
      <c r="H40" s="27"/>
    </row>
    <row r="41" spans="1:8" x14ac:dyDescent="0.25">
      <c r="A41" s="59"/>
      <c r="B41" s="15" t="s">
        <v>0</v>
      </c>
      <c r="C41" s="10">
        <f>SUM(C38:C40)</f>
        <v>3505832</v>
      </c>
      <c r="D41" s="39">
        <f t="shared" si="2"/>
        <v>1</v>
      </c>
      <c r="E41" s="35"/>
      <c r="F41"/>
      <c r="G41"/>
      <c r="H41" s="27"/>
    </row>
    <row r="42" spans="1:8" x14ac:dyDescent="0.25">
      <c r="A42" s="16" t="s">
        <v>84</v>
      </c>
      <c r="B42" s="14"/>
      <c r="C42" s="14"/>
      <c r="D42" s="14"/>
      <c r="E42" s="14"/>
      <c r="F42"/>
      <c r="G42"/>
      <c r="H42" s="27"/>
    </row>
    <row r="43" spans="1:8" x14ac:dyDescent="0.25">
      <c r="A43" s="16"/>
      <c r="B43" s="14"/>
      <c r="C43" s="14"/>
      <c r="D43" s="14"/>
      <c r="E43" s="14"/>
      <c r="F43"/>
      <c r="G43"/>
      <c r="H43" s="27"/>
    </row>
    <row r="44" spans="1:8" ht="23.25" x14ac:dyDescent="0.25">
      <c r="A44" s="12"/>
      <c r="B44" s="11"/>
      <c r="C44" s="11"/>
      <c r="D44" s="11"/>
      <c r="E44" s="11"/>
      <c r="F44" s="11"/>
      <c r="G44" s="11"/>
      <c r="H44" s="27"/>
    </row>
    <row r="45" spans="1:8" x14ac:dyDescent="0.25">
      <c r="A45" s="13" t="s">
        <v>94</v>
      </c>
      <c r="B45" s="14"/>
      <c r="C45" s="14"/>
      <c r="D45" s="14"/>
      <c r="E45" s="14"/>
      <c r="F45" s="14"/>
      <c r="G45" s="14"/>
      <c r="H45" s="27"/>
    </row>
    <row r="46" spans="1:8" x14ac:dyDescent="0.25">
      <c r="A46" s="48"/>
      <c r="B46" s="48"/>
      <c r="C46" s="17" t="s">
        <v>25</v>
      </c>
      <c r="D46" s="17" t="s">
        <v>3</v>
      </c>
      <c r="E46" s="17" t="s">
        <v>29</v>
      </c>
      <c r="F46" s="1"/>
      <c r="G46"/>
      <c r="H46" s="27"/>
    </row>
    <row r="47" spans="1:8" x14ac:dyDescent="0.25">
      <c r="A47" s="53" t="s">
        <v>27</v>
      </c>
      <c r="B47" s="15" t="s">
        <v>1</v>
      </c>
      <c r="C47" s="8">
        <v>1394873</v>
      </c>
      <c r="D47" s="38">
        <f>C47/$C$50</f>
        <v>0.39787217413726611</v>
      </c>
      <c r="E47" s="34">
        <f>D47</f>
        <v>0.39787217413726611</v>
      </c>
      <c r="F47" s="1"/>
      <c r="G47"/>
      <c r="H47" s="27"/>
    </row>
    <row r="48" spans="1:8" x14ac:dyDescent="0.25">
      <c r="A48" s="54"/>
      <c r="B48" s="15" t="s">
        <v>2</v>
      </c>
      <c r="C48" s="8">
        <v>2062698</v>
      </c>
      <c r="D48" s="38">
        <f t="shared" ref="D48:D50" si="3">C48/$C$50</f>
        <v>0.58836190667436428</v>
      </c>
      <c r="E48" s="34">
        <f>D48+E47</f>
        <v>0.98623408081163033</v>
      </c>
      <c r="F48" s="1"/>
      <c r="G48"/>
      <c r="H48" s="27"/>
    </row>
    <row r="49" spans="1:8" x14ac:dyDescent="0.25">
      <c r="A49" s="54"/>
      <c r="B49" s="15" t="s">
        <v>28</v>
      </c>
      <c r="C49" s="8">
        <v>48261</v>
      </c>
      <c r="D49" s="38">
        <f t="shared" si="3"/>
        <v>1.3765919188369551E-2</v>
      </c>
      <c r="E49" s="34">
        <f>D49+E48</f>
        <v>0.99999999999999989</v>
      </c>
      <c r="F49" s="1"/>
      <c r="G49"/>
      <c r="H49" s="27"/>
    </row>
    <row r="50" spans="1:8" x14ac:dyDescent="0.25">
      <c r="A50" s="55"/>
      <c r="B50" s="15" t="s">
        <v>0</v>
      </c>
      <c r="C50" s="10">
        <f>SUM(C47:C49)</f>
        <v>3505832</v>
      </c>
      <c r="D50" s="39">
        <f t="shared" si="3"/>
        <v>1</v>
      </c>
      <c r="E50" s="35"/>
      <c r="F50" s="1"/>
      <c r="G50"/>
      <c r="H50" s="27"/>
    </row>
    <row r="51" spans="1:8" x14ac:dyDescent="0.25">
      <c r="A51" s="16" t="s">
        <v>84</v>
      </c>
      <c r="B51" s="14"/>
      <c r="C51" s="14"/>
      <c r="D51" s="14"/>
      <c r="E51" s="14"/>
      <c r="F51" s="14"/>
      <c r="G51" s="14"/>
      <c r="H51" s="27"/>
    </row>
    <row r="52" spans="1:8" x14ac:dyDescent="0.25">
      <c r="A52" s="16"/>
      <c r="B52" s="14"/>
      <c r="C52" s="14"/>
      <c r="D52" s="14"/>
      <c r="E52" s="14"/>
      <c r="F52" s="14"/>
      <c r="G52" s="14"/>
      <c r="H52" s="27"/>
    </row>
    <row r="53" spans="1:8" ht="23.25" x14ac:dyDescent="0.25">
      <c r="A53" s="12"/>
      <c r="B53" s="11"/>
      <c r="C53" s="11"/>
      <c r="D53" s="11"/>
      <c r="E53" s="11"/>
      <c r="F53" s="11"/>
      <c r="G53" s="11"/>
      <c r="H53" s="27"/>
    </row>
    <row r="54" spans="1:8" x14ac:dyDescent="0.25">
      <c r="A54" s="13" t="s">
        <v>95</v>
      </c>
      <c r="B54" s="14"/>
      <c r="C54" s="14"/>
      <c r="D54" s="14"/>
      <c r="E54" s="14"/>
      <c r="F54" s="14"/>
      <c r="G54" s="14"/>
      <c r="H54" s="27"/>
    </row>
    <row r="55" spans="1:8" s="2" customFormat="1" x14ac:dyDescent="0.25">
      <c r="A55" s="48"/>
      <c r="B55" s="48"/>
      <c r="C55" s="17" t="s">
        <v>25</v>
      </c>
      <c r="D55" s="17" t="s">
        <v>3</v>
      </c>
      <c r="E55" s="17" t="s">
        <v>29</v>
      </c>
      <c r="H55" s="28"/>
    </row>
    <row r="56" spans="1:8" x14ac:dyDescent="0.25">
      <c r="A56" s="60" t="s">
        <v>24</v>
      </c>
      <c r="B56" s="15" t="s">
        <v>10</v>
      </c>
      <c r="C56" s="8">
        <v>78643</v>
      </c>
      <c r="D56" s="38">
        <f>C56/$C$71</f>
        <v>2.2432050366360968E-2</v>
      </c>
      <c r="E56" s="34">
        <f>D56</f>
        <v>2.2432050366360968E-2</v>
      </c>
      <c r="F56"/>
      <c r="G56"/>
      <c r="H56" s="27"/>
    </row>
    <row r="57" spans="1:8" x14ac:dyDescent="0.25">
      <c r="A57" s="61"/>
      <c r="B57" s="15" t="s">
        <v>11</v>
      </c>
      <c r="C57" s="8">
        <v>125088</v>
      </c>
      <c r="D57" s="38">
        <f t="shared" ref="D57:D71" si="4">C57/$C$71</f>
        <v>3.5679975537903696E-2</v>
      </c>
      <c r="E57" s="34">
        <f>D57+E56</f>
        <v>5.8112025904264661E-2</v>
      </c>
      <c r="F57"/>
      <c r="G57"/>
      <c r="H57" s="27"/>
    </row>
    <row r="58" spans="1:8" x14ac:dyDescent="0.25">
      <c r="A58" s="61"/>
      <c r="B58" s="15" t="s">
        <v>12</v>
      </c>
      <c r="C58" s="8">
        <v>67813</v>
      </c>
      <c r="D58" s="38">
        <f t="shared" si="4"/>
        <v>1.9342912039139355E-2</v>
      </c>
      <c r="E58" s="34">
        <f t="shared" ref="E58:E70" si="5">D58+E57</f>
        <v>7.7454937943404023E-2</v>
      </c>
      <c r="F58"/>
      <c r="G58"/>
      <c r="H58" s="27"/>
    </row>
    <row r="59" spans="1:8" x14ac:dyDescent="0.25">
      <c r="A59" s="61"/>
      <c r="B59" s="15" t="s">
        <v>13</v>
      </c>
      <c r="C59" s="8">
        <v>167625</v>
      </c>
      <c r="D59" s="38">
        <f t="shared" si="4"/>
        <v>4.7813186712882989E-2</v>
      </c>
      <c r="E59" s="34">
        <f t="shared" si="5"/>
        <v>0.12526812465628701</v>
      </c>
      <c r="F59"/>
      <c r="G59"/>
      <c r="H59" s="27"/>
    </row>
    <row r="60" spans="1:8" x14ac:dyDescent="0.25">
      <c r="A60" s="61"/>
      <c r="B60" s="15" t="s">
        <v>14</v>
      </c>
      <c r="C60" s="8">
        <v>349221</v>
      </c>
      <c r="D60" s="38">
        <f t="shared" si="4"/>
        <v>9.9611447439580669E-2</v>
      </c>
      <c r="E60" s="34">
        <f t="shared" si="5"/>
        <v>0.22487957209586767</v>
      </c>
      <c r="F60"/>
      <c r="G60"/>
      <c r="H60" s="27"/>
    </row>
    <row r="61" spans="1:8" x14ac:dyDescent="0.25">
      <c r="A61" s="61"/>
      <c r="B61" s="15" t="s">
        <v>15</v>
      </c>
      <c r="C61" s="8">
        <v>191022</v>
      </c>
      <c r="D61" s="38">
        <f t="shared" si="4"/>
        <v>5.4486923503465082E-2</v>
      </c>
      <c r="E61" s="34">
        <f t="shared" si="5"/>
        <v>0.27936649559933274</v>
      </c>
      <c r="F61"/>
      <c r="G61"/>
      <c r="H61" s="27"/>
    </row>
    <row r="62" spans="1:8" x14ac:dyDescent="0.25">
      <c r="A62" s="61"/>
      <c r="B62" s="15" t="s">
        <v>16</v>
      </c>
      <c r="C62" s="8">
        <v>214808</v>
      </c>
      <c r="D62" s="38">
        <f t="shared" si="4"/>
        <v>6.127161826351063E-2</v>
      </c>
      <c r="E62" s="34">
        <f t="shared" si="5"/>
        <v>0.34063811386284337</v>
      </c>
      <c r="F62"/>
      <c r="G62"/>
      <c r="H62" s="27"/>
    </row>
    <row r="63" spans="1:8" x14ac:dyDescent="0.25">
      <c r="A63" s="61"/>
      <c r="B63" s="15" t="s">
        <v>26</v>
      </c>
      <c r="C63" s="8">
        <v>425940</v>
      </c>
      <c r="D63" s="38">
        <f t="shared" si="4"/>
        <v>0.12149469797754142</v>
      </c>
      <c r="E63" s="34">
        <f t="shared" si="5"/>
        <v>0.46213281184038479</v>
      </c>
      <c r="F63"/>
      <c r="G63"/>
      <c r="H63" s="27"/>
    </row>
    <row r="64" spans="1:8" x14ac:dyDescent="0.25">
      <c r="A64" s="61"/>
      <c r="B64" s="15" t="s">
        <v>17</v>
      </c>
      <c r="C64" s="8">
        <v>213027</v>
      </c>
      <c r="D64" s="38">
        <f t="shared" si="4"/>
        <v>6.0763607611545561E-2</v>
      </c>
      <c r="E64" s="34">
        <f t="shared" si="5"/>
        <v>0.52289641945193033</v>
      </c>
      <c r="F64"/>
      <c r="G64"/>
      <c r="H64" s="27"/>
    </row>
    <row r="65" spans="1:8" x14ac:dyDescent="0.25">
      <c r="A65" s="61"/>
      <c r="B65" s="15" t="s">
        <v>18</v>
      </c>
      <c r="C65" s="8">
        <v>189162</v>
      </c>
      <c r="D65" s="38">
        <f t="shared" si="4"/>
        <v>5.3956378970812062E-2</v>
      </c>
      <c r="E65" s="34">
        <f t="shared" si="5"/>
        <v>0.5768527984227424</v>
      </c>
      <c r="F65"/>
      <c r="G65"/>
      <c r="H65" s="27"/>
    </row>
    <row r="66" spans="1:8" x14ac:dyDescent="0.25">
      <c r="A66" s="61"/>
      <c r="B66" s="15" t="s">
        <v>19</v>
      </c>
      <c r="C66" s="8">
        <v>25596</v>
      </c>
      <c r="D66" s="38">
        <f t="shared" si="4"/>
        <v>7.3009773428960659E-3</v>
      </c>
      <c r="E66" s="34">
        <f t="shared" si="5"/>
        <v>0.58415377576563843</v>
      </c>
      <c r="F66"/>
      <c r="G66"/>
      <c r="H66" s="27"/>
    </row>
    <row r="67" spans="1:8" x14ac:dyDescent="0.25">
      <c r="A67" s="61"/>
      <c r="B67" s="15" t="s">
        <v>20</v>
      </c>
      <c r="C67" s="8">
        <v>31210</v>
      </c>
      <c r="D67" s="38">
        <f t="shared" si="4"/>
        <v>8.9023090667208239E-3</v>
      </c>
      <c r="E67" s="34">
        <f t="shared" si="5"/>
        <v>0.59305608483235928</v>
      </c>
      <c r="F67"/>
      <c r="G67"/>
      <c r="H67" s="27"/>
    </row>
    <row r="68" spans="1:8" x14ac:dyDescent="0.25">
      <c r="A68" s="61"/>
      <c r="B68" s="15" t="s">
        <v>21</v>
      </c>
      <c r="C68" s="8">
        <v>1291164</v>
      </c>
      <c r="D68" s="38">
        <f t="shared" si="4"/>
        <v>0.36829032309591558</v>
      </c>
      <c r="E68" s="34">
        <f t="shared" si="5"/>
        <v>0.96134640792827486</v>
      </c>
      <c r="F68"/>
      <c r="G68"/>
      <c r="H68" s="27"/>
    </row>
    <row r="69" spans="1:8" x14ac:dyDescent="0.25">
      <c r="A69" s="61"/>
      <c r="B69" s="15" t="s">
        <v>22</v>
      </c>
      <c r="C69" s="8">
        <v>82283</v>
      </c>
      <c r="D69" s="38">
        <f t="shared" si="4"/>
        <v>2.3470320311983005E-2</v>
      </c>
      <c r="E69" s="34">
        <f t="shared" si="5"/>
        <v>0.9848167282402579</v>
      </c>
      <c r="F69"/>
      <c r="G69"/>
      <c r="H69" s="27"/>
    </row>
    <row r="70" spans="1:8" x14ac:dyDescent="0.25">
      <c r="A70" s="61"/>
      <c r="B70" s="15" t="s">
        <v>23</v>
      </c>
      <c r="C70" s="8">
        <v>53230</v>
      </c>
      <c r="D70" s="38">
        <f t="shared" si="4"/>
        <v>1.5183271759742052E-2</v>
      </c>
      <c r="E70" s="34">
        <f t="shared" si="5"/>
        <v>1</v>
      </c>
      <c r="F70"/>
      <c r="G70"/>
      <c r="H70" s="27"/>
    </row>
    <row r="71" spans="1:8" x14ac:dyDescent="0.25">
      <c r="A71" s="62"/>
      <c r="B71" s="15" t="s">
        <v>0</v>
      </c>
      <c r="C71" s="10">
        <f>SUM(C56:C70)</f>
        <v>3505832</v>
      </c>
      <c r="D71" s="39">
        <f t="shared" si="4"/>
        <v>1</v>
      </c>
      <c r="E71" s="35"/>
      <c r="F71"/>
      <c r="G71"/>
      <c r="H71" s="27"/>
    </row>
    <row r="72" spans="1:8" x14ac:dyDescent="0.25">
      <c r="A72" s="16" t="s">
        <v>84</v>
      </c>
      <c r="B72" s="14"/>
      <c r="C72" s="14"/>
      <c r="D72" s="14"/>
      <c r="E72" s="14"/>
      <c r="F72"/>
      <c r="G72"/>
      <c r="H72" s="27"/>
    </row>
    <row r="73" spans="1:8" x14ac:dyDescent="0.25">
      <c r="A73" s="16"/>
      <c r="B73" s="14"/>
      <c r="C73" s="14"/>
      <c r="D73" s="14"/>
      <c r="E73" s="14"/>
      <c r="F73" s="14"/>
      <c r="G73" s="14"/>
      <c r="H73" s="27"/>
    </row>
    <row r="74" spans="1:8" x14ac:dyDescent="0.25">
      <c r="A74" s="12"/>
      <c r="B74" s="14"/>
      <c r="C74" s="14"/>
      <c r="D74" s="14"/>
      <c r="E74" s="14"/>
      <c r="F74" s="14"/>
      <c r="G74" s="14"/>
      <c r="H74" s="27"/>
    </row>
    <row r="75" spans="1:8" x14ac:dyDescent="0.25">
      <c r="A75" s="13" t="s">
        <v>96</v>
      </c>
      <c r="B75" s="14"/>
      <c r="C75" s="14"/>
      <c r="D75" s="14"/>
      <c r="E75" s="14"/>
      <c r="F75" s="14"/>
      <c r="G75" s="14"/>
      <c r="H75" s="27"/>
    </row>
    <row r="76" spans="1:8" x14ac:dyDescent="0.25">
      <c r="A76" s="48"/>
      <c r="B76" s="48"/>
      <c r="C76" s="17" t="s">
        <v>25</v>
      </c>
      <c r="D76" s="17" t="s">
        <v>3</v>
      </c>
      <c r="E76" s="17" t="s">
        <v>29</v>
      </c>
      <c r="F76" s="14"/>
      <c r="G76" s="14"/>
      <c r="H76" s="27"/>
    </row>
    <row r="77" spans="1:8" x14ac:dyDescent="0.25">
      <c r="A77" s="53" t="s">
        <v>9</v>
      </c>
      <c r="B77" s="15" t="s">
        <v>7</v>
      </c>
      <c r="C77" s="8">
        <v>3217255</v>
      </c>
      <c r="D77" s="38">
        <f>C77/$C$79</f>
        <v>0.91768658623687616</v>
      </c>
      <c r="E77" s="34">
        <f>D77</f>
        <v>0.91768658623687616</v>
      </c>
      <c r="F77"/>
      <c r="G77"/>
      <c r="H77" s="27"/>
    </row>
    <row r="78" spans="1:8" x14ac:dyDescent="0.25">
      <c r="A78" s="54"/>
      <c r="B78" s="15" t="s">
        <v>8</v>
      </c>
      <c r="C78" s="8">
        <v>288577</v>
      </c>
      <c r="D78" s="38">
        <f t="shared" ref="D78:D79" si="6">C78/$C$79</f>
        <v>8.2313413763123844E-2</v>
      </c>
      <c r="E78" s="34">
        <f>D78+E77</f>
        <v>1</v>
      </c>
      <c r="F78"/>
      <c r="G78"/>
      <c r="H78" s="27"/>
    </row>
    <row r="79" spans="1:8" x14ac:dyDescent="0.25">
      <c r="A79" s="55"/>
      <c r="B79" s="15" t="s">
        <v>0</v>
      </c>
      <c r="C79" s="10">
        <f>SUM(C77:C78)</f>
        <v>3505832</v>
      </c>
      <c r="D79" s="39">
        <f t="shared" si="6"/>
        <v>1</v>
      </c>
      <c r="E79" s="35"/>
      <c r="F79"/>
      <c r="G79"/>
      <c r="H79" s="27"/>
    </row>
    <row r="80" spans="1:8" x14ac:dyDescent="0.25">
      <c r="A80" s="16" t="s">
        <v>84</v>
      </c>
      <c r="B80" s="14"/>
      <c r="C80" s="14"/>
      <c r="D80" s="14"/>
      <c r="E80" s="14"/>
      <c r="F80"/>
      <c r="G80"/>
      <c r="H80" s="27"/>
    </row>
    <row r="81" spans="1:8" x14ac:dyDescent="0.25">
      <c r="A81" s="12"/>
      <c r="B81" s="14"/>
      <c r="C81" s="14"/>
      <c r="D81" s="14"/>
      <c r="E81" s="14"/>
      <c r="F81" s="14"/>
      <c r="G81" s="14"/>
      <c r="H81" s="27"/>
    </row>
    <row r="82" spans="1:8" x14ac:dyDescent="0.25">
      <c r="A82" s="12"/>
      <c r="B82" s="14"/>
      <c r="C82" s="14"/>
      <c r="D82" s="14"/>
      <c r="E82" s="14"/>
      <c r="F82" s="14"/>
      <c r="G82" s="14"/>
      <c r="H82" s="27"/>
    </row>
    <row r="83" spans="1:8" x14ac:dyDescent="0.25">
      <c r="A83" s="13" t="s">
        <v>97</v>
      </c>
      <c r="B83" s="14"/>
      <c r="C83" s="14"/>
      <c r="D83" s="14"/>
      <c r="E83" s="14"/>
      <c r="F83" s="14"/>
      <c r="G83" s="14"/>
      <c r="H83" s="27"/>
    </row>
    <row r="84" spans="1:8" x14ac:dyDescent="0.25">
      <c r="A84" s="48"/>
      <c r="B84" s="48"/>
      <c r="C84" s="17" t="s">
        <v>25</v>
      </c>
      <c r="D84" s="17" t="s">
        <v>3</v>
      </c>
      <c r="E84" s="17" t="s">
        <v>29</v>
      </c>
      <c r="F84" s="14"/>
      <c r="G84" s="14"/>
      <c r="H84" s="27"/>
    </row>
    <row r="85" spans="1:8" x14ac:dyDescent="0.25">
      <c r="A85" s="20">
        <v>10</v>
      </c>
      <c r="B85" s="21" t="s">
        <v>30</v>
      </c>
      <c r="C85" s="33">
        <v>364360</v>
      </c>
      <c r="D85" s="38">
        <f>C85/$C$110</f>
        <v>0.10392968060078178</v>
      </c>
      <c r="E85" s="34">
        <f>D85</f>
        <v>0.10392968060078178</v>
      </c>
      <c r="F85"/>
      <c r="G85"/>
      <c r="H85" s="27"/>
    </row>
    <row r="86" spans="1:8" s="2" customFormat="1" x14ac:dyDescent="0.25">
      <c r="A86" s="20">
        <v>110</v>
      </c>
      <c r="B86" s="21" t="s">
        <v>31</v>
      </c>
      <c r="C86" s="33">
        <v>1880025</v>
      </c>
      <c r="D86" s="38">
        <f t="shared" ref="D86:D110" si="7">C86/$C$110</f>
        <v>0.53625644354892077</v>
      </c>
      <c r="E86" s="34">
        <f>D86+E85</f>
        <v>0.64018612414970255</v>
      </c>
      <c r="H86" s="28"/>
    </row>
    <row r="87" spans="1:8" s="2" customFormat="1" x14ac:dyDescent="0.25">
      <c r="A87" s="20">
        <v>165</v>
      </c>
      <c r="B87" s="21" t="s">
        <v>32</v>
      </c>
      <c r="C87" s="33">
        <v>17114</v>
      </c>
      <c r="D87" s="38">
        <f t="shared" si="7"/>
        <v>4.8815801783998773E-3</v>
      </c>
      <c r="E87" s="34">
        <f t="shared" ref="E87:E109" si="8">D87+E86</f>
        <v>0.64506770432810245</v>
      </c>
      <c r="H87" s="28"/>
    </row>
    <row r="88" spans="1:8" s="2" customFormat="1" x14ac:dyDescent="0.25">
      <c r="A88" s="20">
        <v>167</v>
      </c>
      <c r="B88" s="21" t="s">
        <v>33</v>
      </c>
      <c r="C88" s="33">
        <v>6640</v>
      </c>
      <c r="D88" s="38">
        <f t="shared" si="7"/>
        <v>1.8939869337720688E-3</v>
      </c>
      <c r="E88" s="34">
        <f t="shared" si="8"/>
        <v>0.64696169126187453</v>
      </c>
      <c r="H88" s="28"/>
    </row>
    <row r="89" spans="1:8" s="2" customFormat="1" x14ac:dyDescent="0.25">
      <c r="A89" s="20">
        <v>211</v>
      </c>
      <c r="B89" s="21" t="s">
        <v>34</v>
      </c>
      <c r="C89" s="33">
        <v>689</v>
      </c>
      <c r="D89" s="38">
        <f t="shared" si="7"/>
        <v>1.9652966827845715E-4</v>
      </c>
      <c r="E89" s="34">
        <f t="shared" si="8"/>
        <v>0.64715822093015296</v>
      </c>
      <c r="H89" s="28"/>
    </row>
    <row r="90" spans="1:8" s="2" customFormat="1" x14ac:dyDescent="0.25">
      <c r="A90" s="20">
        <v>212</v>
      </c>
      <c r="B90" s="21" t="s">
        <v>35</v>
      </c>
      <c r="C90" s="33">
        <v>46054</v>
      </c>
      <c r="D90" s="38">
        <f t="shared" si="7"/>
        <v>1.3136396724087179E-2</v>
      </c>
      <c r="E90" s="34">
        <f t="shared" si="8"/>
        <v>0.66029461765424013</v>
      </c>
      <c r="H90" s="28"/>
    </row>
    <row r="91" spans="1:8" s="2" customFormat="1" x14ac:dyDescent="0.25">
      <c r="A91" s="20">
        <v>213</v>
      </c>
      <c r="B91" s="21" t="s">
        <v>36</v>
      </c>
      <c r="C91" s="33">
        <v>544</v>
      </c>
      <c r="D91" s="38">
        <f t="shared" si="7"/>
        <v>1.5517001385120566E-4</v>
      </c>
      <c r="E91" s="34">
        <f t="shared" si="8"/>
        <v>0.66044978766809137</v>
      </c>
      <c r="H91" s="28"/>
    </row>
    <row r="92" spans="1:8" s="2" customFormat="1" x14ac:dyDescent="0.25">
      <c r="A92" s="20">
        <v>214</v>
      </c>
      <c r="B92" s="21" t="s">
        <v>37</v>
      </c>
      <c r="C92" s="33">
        <v>153743</v>
      </c>
      <c r="D92" s="38">
        <f t="shared" si="7"/>
        <v>4.3853498969716749E-2</v>
      </c>
      <c r="E92" s="34">
        <f t="shared" si="8"/>
        <v>0.70430328663780817</v>
      </c>
      <c r="H92" s="28"/>
    </row>
    <row r="93" spans="1:8" s="2" customFormat="1" x14ac:dyDescent="0.25">
      <c r="A93" s="20">
        <v>215</v>
      </c>
      <c r="B93" s="21" t="s">
        <v>38</v>
      </c>
      <c r="C93" s="33">
        <v>580</v>
      </c>
      <c r="D93" s="38">
        <f t="shared" si="7"/>
        <v>1.6543861770900603E-4</v>
      </c>
      <c r="E93" s="34">
        <f t="shared" si="8"/>
        <v>0.70446872525551718</v>
      </c>
      <c r="H93" s="28"/>
    </row>
    <row r="94" spans="1:8" s="2" customFormat="1" x14ac:dyDescent="0.25">
      <c r="A94" s="20">
        <v>216</v>
      </c>
      <c r="B94" s="21" t="s">
        <v>39</v>
      </c>
      <c r="C94" s="33">
        <v>1862</v>
      </c>
      <c r="D94" s="38">
        <f t="shared" si="7"/>
        <v>5.3111501064511931E-4</v>
      </c>
      <c r="E94" s="34">
        <f t="shared" si="8"/>
        <v>0.70499984026616225</v>
      </c>
      <c r="H94" s="28"/>
    </row>
    <row r="95" spans="1:8" s="2" customFormat="1" ht="24" x14ac:dyDescent="0.25">
      <c r="A95" s="20">
        <v>217</v>
      </c>
      <c r="B95" s="21" t="s">
        <v>40</v>
      </c>
      <c r="C95" s="33">
        <v>988</v>
      </c>
      <c r="D95" s="38">
        <f t="shared" si="7"/>
        <v>2.8181612809741028E-4</v>
      </c>
      <c r="E95" s="34">
        <f t="shared" si="8"/>
        <v>0.70528165639425966</v>
      </c>
      <c r="H95" s="28"/>
    </row>
    <row r="96" spans="1:8" s="2" customFormat="1" x14ac:dyDescent="0.25">
      <c r="A96" s="20">
        <v>299</v>
      </c>
      <c r="B96" s="21" t="s">
        <v>41</v>
      </c>
      <c r="C96" s="33">
        <v>2549</v>
      </c>
      <c r="D96" s="38">
        <f t="shared" si="7"/>
        <v>7.2707420093147651E-4</v>
      </c>
      <c r="E96" s="34">
        <f t="shared" si="8"/>
        <v>0.70600873059519109</v>
      </c>
      <c r="H96" s="28"/>
    </row>
    <row r="97" spans="1:8" s="2" customFormat="1" x14ac:dyDescent="0.25">
      <c r="A97" s="20">
        <v>310</v>
      </c>
      <c r="B97" s="21" t="s">
        <v>107</v>
      </c>
      <c r="C97" s="33">
        <v>575192</v>
      </c>
      <c r="D97" s="38">
        <f t="shared" si="7"/>
        <v>0.16406718861599756</v>
      </c>
      <c r="E97" s="34">
        <f t="shared" si="8"/>
        <v>0.87007591921118865</v>
      </c>
      <c r="H97" s="28"/>
    </row>
    <row r="98" spans="1:8" s="2" customFormat="1" x14ac:dyDescent="0.25">
      <c r="A98" s="20">
        <v>363</v>
      </c>
      <c r="B98" s="21" t="s">
        <v>42</v>
      </c>
      <c r="C98" s="8">
        <v>137997</v>
      </c>
      <c r="D98" s="38">
        <f t="shared" si="7"/>
        <v>3.9362125737913284E-2</v>
      </c>
      <c r="E98" s="34">
        <f t="shared" si="8"/>
        <v>0.90943804494910196</v>
      </c>
      <c r="H98" s="28"/>
    </row>
    <row r="99" spans="1:8" s="2" customFormat="1" x14ac:dyDescent="0.25">
      <c r="A99" s="20">
        <v>410</v>
      </c>
      <c r="B99" s="21" t="s">
        <v>108</v>
      </c>
      <c r="C99" s="8">
        <v>97880</v>
      </c>
      <c r="D99" s="38">
        <f t="shared" si="7"/>
        <v>2.7919192933375015E-2</v>
      </c>
      <c r="E99" s="34">
        <f t="shared" si="8"/>
        <v>0.93735723788247693</v>
      </c>
      <c r="H99" s="28"/>
    </row>
    <row r="100" spans="1:8" s="2" customFormat="1" x14ac:dyDescent="0.25">
      <c r="A100" s="20">
        <v>463</v>
      </c>
      <c r="B100" s="21" t="s">
        <v>105</v>
      </c>
      <c r="C100" s="8">
        <v>2626</v>
      </c>
      <c r="D100" s="38">
        <f t="shared" si="7"/>
        <v>7.490376036273273E-4</v>
      </c>
      <c r="E100" s="34">
        <f t="shared" si="8"/>
        <v>0.93810627548610426</v>
      </c>
      <c r="H100" s="28"/>
    </row>
    <row r="101" spans="1:8" s="2" customFormat="1" x14ac:dyDescent="0.25">
      <c r="A101" s="20">
        <v>510</v>
      </c>
      <c r="B101" s="21" t="s">
        <v>101</v>
      </c>
      <c r="C101" s="8">
        <v>121304</v>
      </c>
      <c r="D101" s="38">
        <f t="shared" si="7"/>
        <v>3.4600631176850458E-2</v>
      </c>
      <c r="E101" s="34">
        <f t="shared" si="8"/>
        <v>0.97270690666295467</v>
      </c>
      <c r="H101" s="28"/>
    </row>
    <row r="102" spans="1:8" s="2" customFormat="1" x14ac:dyDescent="0.25">
      <c r="A102" s="20">
        <v>563</v>
      </c>
      <c r="B102" s="21" t="s">
        <v>106</v>
      </c>
      <c r="C102" s="8">
        <v>5439</v>
      </c>
      <c r="D102" s="38">
        <f t="shared" si="7"/>
        <v>1.5514148995160065E-3</v>
      </c>
      <c r="E102" s="34">
        <f t="shared" si="8"/>
        <v>0.97425832156247072</v>
      </c>
      <c r="H102" s="28"/>
    </row>
    <row r="103" spans="1:8" s="2" customFormat="1" x14ac:dyDescent="0.25">
      <c r="A103" s="20">
        <v>610</v>
      </c>
      <c r="B103" s="21" t="s">
        <v>102</v>
      </c>
      <c r="C103" s="8">
        <v>59974</v>
      </c>
      <c r="D103" s="38">
        <f t="shared" si="7"/>
        <v>1.7106923549103321E-2</v>
      </c>
      <c r="E103" s="34">
        <f t="shared" si="8"/>
        <v>0.99136524511157409</v>
      </c>
      <c r="H103" s="28"/>
    </row>
    <row r="104" spans="1:8" s="2" customFormat="1" x14ac:dyDescent="0.25">
      <c r="A104" s="20">
        <v>663</v>
      </c>
      <c r="B104" s="21" t="s">
        <v>43</v>
      </c>
      <c r="C104" s="8">
        <v>4554</v>
      </c>
      <c r="D104" s="38">
        <f t="shared" si="7"/>
        <v>1.2989783880117472E-3</v>
      </c>
      <c r="E104" s="34">
        <f t="shared" si="8"/>
        <v>0.99266422349958583</v>
      </c>
      <c r="H104" s="28"/>
    </row>
    <row r="105" spans="1:8" s="2" customFormat="1" x14ac:dyDescent="0.25">
      <c r="A105" s="20">
        <v>710</v>
      </c>
      <c r="B105" s="21" t="s">
        <v>103</v>
      </c>
      <c r="C105" s="8">
        <v>19796</v>
      </c>
      <c r="D105" s="38">
        <f t="shared" si="7"/>
        <v>5.6465911658060055E-3</v>
      </c>
      <c r="E105" s="34">
        <f t="shared" si="8"/>
        <v>0.99831081466539184</v>
      </c>
      <c r="H105" s="27"/>
    </row>
    <row r="106" spans="1:8" s="2" customFormat="1" x14ac:dyDescent="0.25">
      <c r="A106" s="20">
        <v>763</v>
      </c>
      <c r="B106" s="21" t="s">
        <v>44</v>
      </c>
      <c r="C106" s="8">
        <v>864</v>
      </c>
      <c r="D106" s="38">
        <f t="shared" si="7"/>
        <v>2.4644649258720897E-4</v>
      </c>
      <c r="E106" s="34">
        <f t="shared" si="8"/>
        <v>0.99855726115797905</v>
      </c>
      <c r="H106" s="28"/>
    </row>
    <row r="107" spans="1:8" s="2" customFormat="1" x14ac:dyDescent="0.25">
      <c r="A107" s="20">
        <v>810</v>
      </c>
      <c r="B107" s="21" t="s">
        <v>104</v>
      </c>
      <c r="C107" s="8">
        <v>4739</v>
      </c>
      <c r="D107" s="38">
        <f t="shared" si="7"/>
        <v>1.3517476022809993E-3</v>
      </c>
      <c r="E107" s="34">
        <f t="shared" si="8"/>
        <v>0.99990900876026001</v>
      </c>
      <c r="H107" s="28"/>
    </row>
    <row r="108" spans="1:8" s="2" customFormat="1" x14ac:dyDescent="0.25">
      <c r="A108" s="20">
        <v>863</v>
      </c>
      <c r="B108" s="21" t="s">
        <v>45</v>
      </c>
      <c r="C108" s="8">
        <v>21</v>
      </c>
      <c r="D108" s="38">
        <f t="shared" si="7"/>
        <v>5.9900189170502182E-6</v>
      </c>
      <c r="E108" s="34">
        <f t="shared" si="8"/>
        <v>0.99991499877917711</v>
      </c>
      <c r="H108" s="28"/>
    </row>
    <row r="109" spans="1:8" s="2" customFormat="1" x14ac:dyDescent="0.25">
      <c r="A109" s="22">
        <v>910</v>
      </c>
      <c r="B109" s="21" t="s">
        <v>46</v>
      </c>
      <c r="C109" s="8">
        <v>298</v>
      </c>
      <c r="D109" s="38">
        <f t="shared" si="7"/>
        <v>8.5001220822903089E-5</v>
      </c>
      <c r="E109" s="34">
        <f t="shared" si="8"/>
        <v>1</v>
      </c>
      <c r="H109" s="28"/>
    </row>
    <row r="110" spans="1:8" s="2" customFormat="1" x14ac:dyDescent="0.25">
      <c r="A110" s="43" t="s">
        <v>0</v>
      </c>
      <c r="B110" s="44"/>
      <c r="C110" s="10">
        <f>SUM(C85:C109)</f>
        <v>3505832</v>
      </c>
      <c r="D110" s="39">
        <f t="shared" si="7"/>
        <v>1</v>
      </c>
      <c r="E110" s="35"/>
      <c r="H110" s="28"/>
    </row>
    <row r="111" spans="1:8" x14ac:dyDescent="0.25">
      <c r="A111" s="16" t="s">
        <v>84</v>
      </c>
      <c r="B111" s="14"/>
      <c r="C111" s="14"/>
      <c r="D111" s="14"/>
      <c r="E111" s="14"/>
      <c r="F111"/>
      <c r="G111"/>
      <c r="H111" s="27"/>
    </row>
    <row r="112" spans="1:8" x14ac:dyDescent="0.25">
      <c r="A112" s="16"/>
      <c r="B112" s="14"/>
      <c r="C112" s="14"/>
      <c r="D112" s="14"/>
      <c r="E112" s="14"/>
      <c r="F112" s="14"/>
      <c r="G112" s="14"/>
      <c r="H112" s="27"/>
    </row>
    <row r="113" spans="1:8" x14ac:dyDescent="0.25">
      <c r="A113" s="16"/>
      <c r="B113" s="14"/>
      <c r="C113" s="14"/>
      <c r="D113" s="14"/>
      <c r="E113" s="14"/>
      <c r="F113" s="14"/>
      <c r="G113" s="14"/>
      <c r="H113" s="27"/>
    </row>
    <row r="114" spans="1:8" x14ac:dyDescent="0.25">
      <c r="A114" s="13" t="s">
        <v>98</v>
      </c>
      <c r="B114" s="14"/>
      <c r="C114" s="14"/>
      <c r="D114" s="14"/>
      <c r="E114" s="14"/>
      <c r="F114" s="14"/>
      <c r="G114" s="14"/>
      <c r="H114" s="27"/>
    </row>
    <row r="115" spans="1:8" x14ac:dyDescent="0.25">
      <c r="A115" s="42"/>
      <c r="B115" s="42"/>
      <c r="C115" s="17" t="s">
        <v>25</v>
      </c>
      <c r="D115" s="17" t="s">
        <v>3</v>
      </c>
      <c r="E115" s="17" t="s">
        <v>29</v>
      </c>
      <c r="F115" s="14"/>
      <c r="G115" s="14"/>
      <c r="H115" s="27"/>
    </row>
    <row r="116" spans="1:8" x14ac:dyDescent="0.25">
      <c r="A116" s="49" t="s">
        <v>47</v>
      </c>
      <c r="B116" s="25" t="s">
        <v>70</v>
      </c>
      <c r="C116" s="31">
        <v>305995</v>
      </c>
      <c r="D116" s="38">
        <f t="shared" ref="D116:D140" si="9">C116/$C$140</f>
        <v>8.7281706596322922E-2</v>
      </c>
      <c r="E116" s="34">
        <f>D116</f>
        <v>8.7281706596322922E-2</v>
      </c>
      <c r="H116" s="27"/>
    </row>
    <row r="117" spans="1:8" x14ac:dyDescent="0.25">
      <c r="A117" s="50"/>
      <c r="B117" s="26" t="s">
        <v>71</v>
      </c>
      <c r="C117" s="31">
        <v>35121</v>
      </c>
      <c r="D117" s="38">
        <f t="shared" si="9"/>
        <v>1.0017878780272415E-2</v>
      </c>
      <c r="E117" s="34">
        <f>D117+E116</f>
        <v>9.7299585376595332E-2</v>
      </c>
      <c r="H117" s="27"/>
    </row>
    <row r="118" spans="1:8" x14ac:dyDescent="0.25">
      <c r="A118" s="50"/>
      <c r="B118" s="26" t="s">
        <v>72</v>
      </c>
      <c r="C118" s="31">
        <v>83064</v>
      </c>
      <c r="D118" s="38">
        <f t="shared" si="9"/>
        <v>2.3693091967898063E-2</v>
      </c>
      <c r="E118" s="34">
        <f t="shared" ref="E118:E139" si="10">D118+E117</f>
        <v>0.1209926773444934</v>
      </c>
      <c r="H118" s="27"/>
    </row>
    <row r="119" spans="1:8" x14ac:dyDescent="0.25">
      <c r="A119" s="50"/>
      <c r="B119" s="26" t="s">
        <v>73</v>
      </c>
      <c r="C119" s="31">
        <v>195762</v>
      </c>
      <c r="D119" s="38">
        <f t="shared" si="9"/>
        <v>5.5838956344742133E-2</v>
      </c>
      <c r="E119" s="34">
        <f>D119+E118</f>
        <v>0.17683163368923555</v>
      </c>
      <c r="H119" s="27"/>
    </row>
    <row r="120" spans="1:8" x14ac:dyDescent="0.25">
      <c r="A120" s="50"/>
      <c r="B120" s="26" t="s">
        <v>49</v>
      </c>
      <c r="C120" s="31">
        <v>187696</v>
      </c>
      <c r="D120" s="38">
        <f t="shared" si="9"/>
        <v>5.3538218602602751E-2</v>
      </c>
      <c r="E120" s="34">
        <f t="shared" si="10"/>
        <v>0.23036985229183829</v>
      </c>
      <c r="H120" s="27"/>
    </row>
    <row r="121" spans="1:8" x14ac:dyDescent="0.25">
      <c r="A121" s="50"/>
      <c r="B121" s="26" t="s">
        <v>74</v>
      </c>
      <c r="C121" s="31">
        <v>202007</v>
      </c>
      <c r="D121" s="38">
        <f t="shared" si="9"/>
        <v>5.762027387507445E-2</v>
      </c>
      <c r="E121" s="34">
        <f t="shared" si="10"/>
        <v>0.28799012616691272</v>
      </c>
      <c r="H121" s="27"/>
    </row>
    <row r="122" spans="1:8" x14ac:dyDescent="0.25">
      <c r="A122" s="50"/>
      <c r="B122" s="26" t="s">
        <v>50</v>
      </c>
      <c r="C122" s="31">
        <v>114904</v>
      </c>
      <c r="D122" s="38">
        <f t="shared" si="9"/>
        <v>3.2775101602130395E-2</v>
      </c>
      <c r="E122" s="34">
        <f t="shared" si="10"/>
        <v>0.32076522776904309</v>
      </c>
      <c r="H122" s="27"/>
    </row>
    <row r="123" spans="1:8" x14ac:dyDescent="0.25">
      <c r="A123" s="50"/>
      <c r="B123" s="26" t="s">
        <v>51</v>
      </c>
      <c r="C123" s="31">
        <v>176857</v>
      </c>
      <c r="D123" s="38">
        <f t="shared" si="9"/>
        <v>5.0446513124416684E-2</v>
      </c>
      <c r="E123" s="34">
        <f t="shared" si="10"/>
        <v>0.37121174089345976</v>
      </c>
      <c r="H123" s="27"/>
    </row>
    <row r="124" spans="1:8" x14ac:dyDescent="0.25">
      <c r="A124" s="50"/>
      <c r="B124" s="26" t="s">
        <v>52</v>
      </c>
      <c r="C124" s="31">
        <v>199693</v>
      </c>
      <c r="D124" s="38">
        <f t="shared" si="9"/>
        <v>5.696023083821472E-2</v>
      </c>
      <c r="E124" s="34">
        <f t="shared" si="10"/>
        <v>0.42817197173167448</v>
      </c>
      <c r="H124" s="27"/>
    </row>
    <row r="125" spans="1:8" x14ac:dyDescent="0.25">
      <c r="A125" s="50"/>
      <c r="B125" s="26" t="s">
        <v>53</v>
      </c>
      <c r="C125" s="31">
        <v>287622</v>
      </c>
      <c r="D125" s="38">
        <f t="shared" si="9"/>
        <v>8.2041010521896079E-2</v>
      </c>
      <c r="E125" s="34">
        <f t="shared" si="10"/>
        <v>0.51021298225357059</v>
      </c>
      <c r="H125" s="27"/>
    </row>
    <row r="126" spans="1:8" x14ac:dyDescent="0.25">
      <c r="A126" s="50"/>
      <c r="B126" s="26" t="s">
        <v>54</v>
      </c>
      <c r="C126" s="31">
        <v>538181</v>
      </c>
      <c r="D126" s="38">
        <f t="shared" si="9"/>
        <v>0.15351020813319063</v>
      </c>
      <c r="E126" s="34">
        <f t="shared" si="10"/>
        <v>0.6637231903867612</v>
      </c>
      <c r="H126" s="27"/>
    </row>
    <row r="127" spans="1:8" x14ac:dyDescent="0.25">
      <c r="A127" s="50"/>
      <c r="B127" s="26" t="s">
        <v>55</v>
      </c>
      <c r="C127" s="31">
        <v>948042</v>
      </c>
      <c r="D127" s="38">
        <f t="shared" si="9"/>
        <v>0.27041854829324397</v>
      </c>
      <c r="E127" s="34">
        <f t="shared" si="10"/>
        <v>0.93414173868000516</v>
      </c>
      <c r="H127" s="27"/>
    </row>
    <row r="128" spans="1:8" x14ac:dyDescent="0.25">
      <c r="A128" s="50"/>
      <c r="B128" s="26" t="s">
        <v>56</v>
      </c>
      <c r="C128" s="31">
        <v>92161</v>
      </c>
      <c r="D128" s="38">
        <f t="shared" si="9"/>
        <v>2.6287911114965007E-2</v>
      </c>
      <c r="E128" s="34">
        <f t="shared" si="10"/>
        <v>0.96042964979497014</v>
      </c>
      <c r="H128" s="27"/>
    </row>
    <row r="129" spans="1:8" x14ac:dyDescent="0.25">
      <c r="A129" s="50"/>
      <c r="B129" s="26" t="s">
        <v>57</v>
      </c>
      <c r="C129" s="31">
        <v>106934</v>
      </c>
      <c r="D129" s="38">
        <f t="shared" si="9"/>
        <v>3.0501746803611809E-2</v>
      </c>
      <c r="E129" s="34">
        <f t="shared" si="10"/>
        <v>0.99093139659858198</v>
      </c>
      <c r="H129" s="27"/>
    </row>
    <row r="130" spans="1:8" x14ac:dyDescent="0.25">
      <c r="A130" s="50"/>
      <c r="B130" s="26" t="s">
        <v>58</v>
      </c>
      <c r="C130" s="30">
        <v>11150</v>
      </c>
      <c r="D130" s="38">
        <f t="shared" si="9"/>
        <v>3.1804148059576156E-3</v>
      </c>
      <c r="E130" s="34">
        <f t="shared" si="10"/>
        <v>0.99411181140453964</v>
      </c>
      <c r="H130" s="27"/>
    </row>
    <row r="131" spans="1:8" x14ac:dyDescent="0.25">
      <c r="A131" s="50"/>
      <c r="B131" s="26" t="s">
        <v>59</v>
      </c>
      <c r="C131" s="32">
        <v>3204</v>
      </c>
      <c r="D131" s="38">
        <f t="shared" si="9"/>
        <v>9.1390574334423329E-4</v>
      </c>
      <c r="E131" s="34">
        <f t="shared" si="10"/>
        <v>0.9950257171478839</v>
      </c>
      <c r="H131" s="27"/>
    </row>
    <row r="132" spans="1:8" x14ac:dyDescent="0.25">
      <c r="A132" s="50"/>
      <c r="B132" s="26" t="s">
        <v>60</v>
      </c>
      <c r="C132" s="32">
        <v>3542</v>
      </c>
      <c r="D132" s="38">
        <f t="shared" si="9"/>
        <v>1.0103165240091367E-3</v>
      </c>
      <c r="E132" s="34">
        <f t="shared" si="10"/>
        <v>0.99603603367189308</v>
      </c>
      <c r="H132" s="27"/>
    </row>
    <row r="133" spans="1:8" x14ac:dyDescent="0.25">
      <c r="A133" s="50"/>
      <c r="B133" s="26" t="s">
        <v>61</v>
      </c>
      <c r="C133" s="32">
        <v>3401</v>
      </c>
      <c r="D133" s="38">
        <f t="shared" si="9"/>
        <v>9.7009782556608528E-4</v>
      </c>
      <c r="E133" s="34">
        <f t="shared" si="10"/>
        <v>0.9970061314974592</v>
      </c>
      <c r="H133" s="27"/>
    </row>
    <row r="134" spans="1:8" x14ac:dyDescent="0.25">
      <c r="A134" s="50"/>
      <c r="B134" s="26" t="s">
        <v>62</v>
      </c>
      <c r="C134" s="32">
        <v>3691</v>
      </c>
      <c r="D134" s="38">
        <f t="shared" si="9"/>
        <v>1.0528171344205883E-3</v>
      </c>
      <c r="E134" s="34">
        <f t="shared" si="10"/>
        <v>0.99805894863187983</v>
      </c>
      <c r="H134" s="27"/>
    </row>
    <row r="135" spans="1:8" x14ac:dyDescent="0.25">
      <c r="A135" s="50"/>
      <c r="B135" s="26" t="s">
        <v>63</v>
      </c>
      <c r="C135" s="32">
        <v>3587</v>
      </c>
      <c r="D135" s="38">
        <f t="shared" si="9"/>
        <v>1.0231522788313873E-3</v>
      </c>
      <c r="E135" s="34">
        <f t="shared" si="10"/>
        <v>0.99908210091071126</v>
      </c>
      <c r="H135" s="27"/>
    </row>
    <row r="136" spans="1:8" x14ac:dyDescent="0.25">
      <c r="A136" s="50"/>
      <c r="B136" s="26" t="s">
        <v>64</v>
      </c>
      <c r="C136" s="32">
        <v>1600</v>
      </c>
      <c r="D136" s="38">
        <f t="shared" si="9"/>
        <v>4.5638239368001661E-4</v>
      </c>
      <c r="E136" s="34">
        <f t="shared" si="10"/>
        <v>0.99953848330439132</v>
      </c>
      <c r="H136" s="27"/>
    </row>
    <row r="137" spans="1:8" x14ac:dyDescent="0.25">
      <c r="A137" s="50"/>
      <c r="B137" s="26" t="s">
        <v>65</v>
      </c>
      <c r="C137" s="32">
        <v>1126</v>
      </c>
      <c r="D137" s="38">
        <f t="shared" si="9"/>
        <v>3.2117910955231172E-4</v>
      </c>
      <c r="E137" s="34">
        <f t="shared" si="10"/>
        <v>0.99985966241394364</v>
      </c>
      <c r="H137" s="27"/>
    </row>
    <row r="138" spans="1:8" x14ac:dyDescent="0.25">
      <c r="A138" s="50"/>
      <c r="B138" s="26" t="s">
        <v>66</v>
      </c>
      <c r="C138" s="32">
        <v>491</v>
      </c>
      <c r="D138" s="38">
        <f t="shared" si="9"/>
        <v>1.4005234706055509E-4</v>
      </c>
      <c r="E138" s="34">
        <f t="shared" si="10"/>
        <v>0.99999971476100424</v>
      </c>
      <c r="H138" s="27"/>
    </row>
    <row r="139" spans="1:8" x14ac:dyDescent="0.25">
      <c r="A139" s="50"/>
      <c r="B139" s="26" t="s">
        <v>67</v>
      </c>
      <c r="C139" s="32">
        <v>1</v>
      </c>
      <c r="D139" s="38">
        <f t="shared" si="9"/>
        <v>2.852389960500104E-7</v>
      </c>
      <c r="E139" s="34">
        <f t="shared" si="10"/>
        <v>1.0000000000000002</v>
      </c>
      <c r="H139" s="27"/>
    </row>
    <row r="140" spans="1:8" x14ac:dyDescent="0.25">
      <c r="A140" s="51"/>
      <c r="B140" s="29" t="s">
        <v>0</v>
      </c>
      <c r="C140" s="10">
        <f>SUM(C116:C139)</f>
        <v>3505832</v>
      </c>
      <c r="D140" s="39">
        <f t="shared" si="9"/>
        <v>1</v>
      </c>
      <c r="E140" s="36"/>
      <c r="H140" s="27"/>
    </row>
    <row r="141" spans="1:8" x14ac:dyDescent="0.25">
      <c r="A141" s="16" t="s">
        <v>84</v>
      </c>
      <c r="B141" s="14"/>
      <c r="C141" s="14"/>
      <c r="D141" s="14"/>
      <c r="E141" s="14"/>
      <c r="H141" s="27"/>
    </row>
    <row r="142" spans="1:8" x14ac:dyDescent="0.25">
      <c r="F142" s="14"/>
      <c r="G142" s="14"/>
      <c r="H142" s="27"/>
    </row>
    <row r="143" spans="1:8" x14ac:dyDescent="0.25">
      <c r="H143" s="27"/>
    </row>
    <row r="144" spans="1:8" x14ac:dyDescent="0.25">
      <c r="A144" s="13" t="s">
        <v>99</v>
      </c>
      <c r="B144" s="14"/>
      <c r="C144" s="14"/>
      <c r="D144" s="14"/>
      <c r="E144" s="14"/>
      <c r="H144" s="27"/>
    </row>
    <row r="145" spans="1:8" x14ac:dyDescent="0.25">
      <c r="A145" s="42"/>
      <c r="B145" s="42"/>
      <c r="C145" s="17" t="s">
        <v>25</v>
      </c>
      <c r="D145" s="17" t="s">
        <v>3</v>
      </c>
      <c r="E145" s="17" t="s">
        <v>29</v>
      </c>
      <c r="F145" s="14"/>
      <c r="G145" s="14"/>
      <c r="H145" s="27"/>
    </row>
    <row r="146" spans="1:8" x14ac:dyDescent="0.25">
      <c r="A146" s="45" t="s">
        <v>48</v>
      </c>
      <c r="B146" s="41" t="s">
        <v>70</v>
      </c>
      <c r="C146" s="31">
        <v>3287</v>
      </c>
      <c r="D146" s="38">
        <f t="shared" ref="D146:D170" si="11">C146/$C$170</f>
        <v>9.3758058001638413E-4</v>
      </c>
      <c r="E146" s="34">
        <f>D146</f>
        <v>9.3758058001638413E-4</v>
      </c>
      <c r="F146" s="14"/>
      <c r="G146" s="14"/>
      <c r="H146" s="27"/>
    </row>
    <row r="147" spans="1:8" x14ac:dyDescent="0.25">
      <c r="A147" s="46"/>
      <c r="B147" s="41" t="s">
        <v>71</v>
      </c>
      <c r="C147" s="31">
        <v>2439</v>
      </c>
      <c r="D147" s="38">
        <f t="shared" si="11"/>
        <v>6.9569791136597531E-4</v>
      </c>
      <c r="E147" s="34">
        <f>D147+E146</f>
        <v>1.6332784913823594E-3</v>
      </c>
      <c r="F147" s="14"/>
      <c r="G147" s="14"/>
      <c r="H147" s="27"/>
    </row>
    <row r="148" spans="1:8" x14ac:dyDescent="0.25">
      <c r="A148" s="46"/>
      <c r="B148" s="41" t="s">
        <v>72</v>
      </c>
      <c r="C148" s="31">
        <v>32625</v>
      </c>
      <c r="D148" s="38">
        <f t="shared" si="11"/>
        <v>9.3059222461315885E-3</v>
      </c>
      <c r="E148" s="34">
        <f t="shared" ref="E148:E169" si="12">D148+E147</f>
        <v>1.0939200737513949E-2</v>
      </c>
      <c r="F148" s="14"/>
      <c r="G148" s="14"/>
      <c r="H148" s="27"/>
    </row>
    <row r="149" spans="1:8" x14ac:dyDescent="0.25">
      <c r="A149" s="46"/>
      <c r="B149" s="41" t="s">
        <v>73</v>
      </c>
      <c r="C149" s="31">
        <v>163715</v>
      </c>
      <c r="D149" s="38">
        <f t="shared" si="11"/>
        <v>4.6697902238327448E-2</v>
      </c>
      <c r="E149" s="34">
        <f t="shared" si="12"/>
        <v>5.7637102975841396E-2</v>
      </c>
      <c r="F149" s="14"/>
      <c r="G149" s="14"/>
      <c r="H149" s="27"/>
    </row>
    <row r="150" spans="1:8" x14ac:dyDescent="0.25">
      <c r="A150" s="46"/>
      <c r="B150" s="41" t="s">
        <v>49</v>
      </c>
      <c r="C150" s="31">
        <v>139300</v>
      </c>
      <c r="D150" s="38">
        <f t="shared" si="11"/>
        <v>3.9733792149766446E-2</v>
      </c>
      <c r="E150" s="34">
        <f t="shared" si="12"/>
        <v>9.7370895125607843E-2</v>
      </c>
      <c r="F150" s="14"/>
      <c r="G150" s="14"/>
      <c r="H150" s="27"/>
    </row>
    <row r="151" spans="1:8" x14ac:dyDescent="0.25">
      <c r="A151" s="46"/>
      <c r="B151" s="41" t="s">
        <v>74</v>
      </c>
      <c r="C151" s="31">
        <v>218619</v>
      </c>
      <c r="D151" s="38">
        <f t="shared" si="11"/>
        <v>6.2358664077457222E-2</v>
      </c>
      <c r="E151" s="34">
        <f t="shared" si="12"/>
        <v>0.15972955920306506</v>
      </c>
      <c r="F151" s="14"/>
      <c r="G151" s="14"/>
      <c r="H151" s="27"/>
    </row>
    <row r="152" spans="1:8" x14ac:dyDescent="0.25">
      <c r="A152" s="46"/>
      <c r="B152" s="41" t="s">
        <v>50</v>
      </c>
      <c r="C152" s="31">
        <v>48525</v>
      </c>
      <c r="D152" s="38">
        <f t="shared" si="11"/>
        <v>1.3841222283326755E-2</v>
      </c>
      <c r="E152" s="34">
        <f t="shared" si="12"/>
        <v>0.17357078148639182</v>
      </c>
      <c r="F152" s="14"/>
      <c r="G152" s="14"/>
      <c r="H152" s="27"/>
    </row>
    <row r="153" spans="1:8" x14ac:dyDescent="0.25">
      <c r="A153" s="46"/>
      <c r="B153" s="24" t="s">
        <v>51</v>
      </c>
      <c r="C153" s="31">
        <v>121305</v>
      </c>
      <c r="D153" s="38">
        <f t="shared" si="11"/>
        <v>3.4600916415846512E-2</v>
      </c>
      <c r="E153" s="34">
        <f t="shared" si="12"/>
        <v>0.20817169790223833</v>
      </c>
      <c r="H153" s="27"/>
    </row>
    <row r="154" spans="1:8" x14ac:dyDescent="0.25">
      <c r="A154" s="46"/>
      <c r="B154" s="24" t="s">
        <v>52</v>
      </c>
      <c r="C154" s="31">
        <v>56797</v>
      </c>
      <c r="D154" s="38">
        <f t="shared" si="11"/>
        <v>1.6200719258652439E-2</v>
      </c>
      <c r="E154" s="34">
        <f t="shared" si="12"/>
        <v>0.22437241716089076</v>
      </c>
      <c r="H154" s="27"/>
    </row>
    <row r="155" spans="1:8" x14ac:dyDescent="0.25">
      <c r="A155" s="46"/>
      <c r="B155" s="24" t="s">
        <v>53</v>
      </c>
      <c r="C155" s="31">
        <v>44778</v>
      </c>
      <c r="D155" s="38">
        <f t="shared" si="11"/>
        <v>1.2772431765127365E-2</v>
      </c>
      <c r="E155" s="34">
        <f t="shared" si="12"/>
        <v>0.23714484892601811</v>
      </c>
      <c r="H155" s="27"/>
    </row>
    <row r="156" spans="1:8" x14ac:dyDescent="0.25">
      <c r="A156" s="46"/>
      <c r="B156" s="24" t="s">
        <v>54</v>
      </c>
      <c r="C156" s="31">
        <v>279038</v>
      </c>
      <c r="D156" s="38">
        <f t="shared" si="11"/>
        <v>7.9592518979802795E-2</v>
      </c>
      <c r="E156" s="34">
        <f t="shared" si="12"/>
        <v>0.31673736790582091</v>
      </c>
      <c r="H156" s="27"/>
    </row>
    <row r="157" spans="1:8" x14ac:dyDescent="0.25">
      <c r="A157" s="46"/>
      <c r="B157" s="24" t="s">
        <v>55</v>
      </c>
      <c r="C157" s="31">
        <v>2009959</v>
      </c>
      <c r="D157" s="38">
        <f t="shared" si="11"/>
        <v>0.57331868726168278</v>
      </c>
      <c r="E157" s="34">
        <f t="shared" si="12"/>
        <v>0.89005605516750363</v>
      </c>
      <c r="H157" s="27"/>
    </row>
    <row r="158" spans="1:8" x14ac:dyDescent="0.25">
      <c r="A158" s="46"/>
      <c r="B158" s="24" t="s">
        <v>56</v>
      </c>
      <c r="C158" s="31">
        <v>118198</v>
      </c>
      <c r="D158" s="38">
        <f t="shared" si="11"/>
        <v>3.3714678855119126E-2</v>
      </c>
      <c r="E158" s="34">
        <f t="shared" si="12"/>
        <v>0.92377073402262277</v>
      </c>
      <c r="H158" s="27"/>
    </row>
    <row r="159" spans="1:8" x14ac:dyDescent="0.25">
      <c r="A159" s="46"/>
      <c r="B159" s="24" t="s">
        <v>57</v>
      </c>
      <c r="C159" s="31">
        <v>212201</v>
      </c>
      <c r="D159" s="38">
        <f t="shared" si="11"/>
        <v>6.052800020080825E-2</v>
      </c>
      <c r="E159" s="34">
        <f t="shared" si="12"/>
        <v>0.98429873422343106</v>
      </c>
      <c r="H159" s="27"/>
    </row>
    <row r="160" spans="1:8" x14ac:dyDescent="0.25">
      <c r="A160" s="46"/>
      <c r="B160" s="24" t="s">
        <v>58</v>
      </c>
      <c r="C160" s="31">
        <v>24517</v>
      </c>
      <c r="D160" s="38">
        <f t="shared" si="11"/>
        <v>6.9932044661581046E-3</v>
      </c>
      <c r="E160" s="34">
        <f t="shared" si="12"/>
        <v>0.9912919386895892</v>
      </c>
      <c r="H160" s="27"/>
    </row>
    <row r="161" spans="1:8" x14ac:dyDescent="0.25">
      <c r="A161" s="46"/>
      <c r="B161" s="24" t="s">
        <v>59</v>
      </c>
      <c r="C161" s="31">
        <v>4714</v>
      </c>
      <c r="D161" s="38">
        <f t="shared" si="11"/>
        <v>1.3446166273797489E-3</v>
      </c>
      <c r="E161" s="34">
        <f t="shared" si="12"/>
        <v>0.99263655531696893</v>
      </c>
      <c r="H161" s="27"/>
    </row>
    <row r="162" spans="1:8" x14ac:dyDescent="0.25">
      <c r="A162" s="46"/>
      <c r="B162" s="24" t="s">
        <v>60</v>
      </c>
      <c r="C162" s="31">
        <v>5826</v>
      </c>
      <c r="D162" s="38">
        <f t="shared" si="11"/>
        <v>1.6618023909873605E-3</v>
      </c>
      <c r="E162" s="34">
        <f t="shared" si="12"/>
        <v>0.99429835770795627</v>
      </c>
      <c r="H162" s="27"/>
    </row>
    <row r="163" spans="1:8" x14ac:dyDescent="0.25">
      <c r="A163" s="46"/>
      <c r="B163" s="24" t="s">
        <v>61</v>
      </c>
      <c r="C163" s="31">
        <v>3214</v>
      </c>
      <c r="D163" s="38">
        <f t="shared" si="11"/>
        <v>9.167581333047334E-4</v>
      </c>
      <c r="E163" s="34">
        <f t="shared" si="12"/>
        <v>0.99521511584126099</v>
      </c>
      <c r="H163" s="27"/>
    </row>
    <row r="164" spans="1:8" x14ac:dyDescent="0.25">
      <c r="A164" s="46"/>
      <c r="B164" s="24" t="s">
        <v>62</v>
      </c>
      <c r="C164" s="31">
        <v>4410</v>
      </c>
      <c r="D164" s="38">
        <f t="shared" si="11"/>
        <v>1.2579039725805457E-3</v>
      </c>
      <c r="E164" s="34">
        <f t="shared" si="12"/>
        <v>0.99647301981384151</v>
      </c>
      <c r="H164" s="27"/>
    </row>
    <row r="165" spans="1:8" x14ac:dyDescent="0.25">
      <c r="A165" s="46"/>
      <c r="B165" s="24" t="s">
        <v>63</v>
      </c>
      <c r="C165" s="31">
        <v>6492</v>
      </c>
      <c r="D165" s="38">
        <f t="shared" si="11"/>
        <v>1.8517715623566674E-3</v>
      </c>
      <c r="E165" s="34">
        <f t="shared" si="12"/>
        <v>0.99832479137619823</v>
      </c>
      <c r="H165" s="27"/>
    </row>
    <row r="166" spans="1:8" x14ac:dyDescent="0.25">
      <c r="A166" s="46"/>
      <c r="B166" s="24" t="s">
        <v>64</v>
      </c>
      <c r="C166" s="31">
        <v>2643</v>
      </c>
      <c r="D166" s="38">
        <f t="shared" si="11"/>
        <v>7.5388666656017744E-4</v>
      </c>
      <c r="E166" s="34">
        <f t="shared" si="12"/>
        <v>0.99907867804275841</v>
      </c>
    </row>
    <row r="167" spans="1:8" x14ac:dyDescent="0.25">
      <c r="A167" s="46"/>
      <c r="B167" s="24" t="s">
        <v>65</v>
      </c>
      <c r="C167" s="30">
        <v>1888</v>
      </c>
      <c r="D167" s="38">
        <f t="shared" si="11"/>
        <v>5.3853122454241957E-4</v>
      </c>
      <c r="E167" s="34">
        <f t="shared" si="12"/>
        <v>0.9996172092673008</v>
      </c>
    </row>
    <row r="168" spans="1:8" x14ac:dyDescent="0.25">
      <c r="A168" s="46"/>
      <c r="B168" s="24" t="s">
        <v>66</v>
      </c>
      <c r="C168" s="32">
        <v>1324</v>
      </c>
      <c r="D168" s="38">
        <f t="shared" si="11"/>
        <v>3.7765643077021375E-4</v>
      </c>
      <c r="E168" s="34">
        <f t="shared" si="12"/>
        <v>0.99999486569807106</v>
      </c>
    </row>
    <row r="169" spans="1:8" x14ac:dyDescent="0.25">
      <c r="A169" s="46"/>
      <c r="B169" s="24" t="s">
        <v>68</v>
      </c>
      <c r="C169" s="32">
        <v>18</v>
      </c>
      <c r="D169" s="38">
        <f t="shared" si="11"/>
        <v>5.1343019289001871E-6</v>
      </c>
      <c r="E169" s="34">
        <f t="shared" si="12"/>
        <v>1</v>
      </c>
    </row>
    <row r="170" spans="1:8" x14ac:dyDescent="0.25">
      <c r="A170" s="47"/>
      <c r="B170" s="23" t="s">
        <v>0</v>
      </c>
      <c r="C170" s="10">
        <f>SUM(C146:C169)</f>
        <v>3505832</v>
      </c>
      <c r="D170" s="39">
        <f t="shared" si="11"/>
        <v>1</v>
      </c>
      <c r="E170" s="37"/>
    </row>
    <row r="171" spans="1:8" x14ac:dyDescent="0.25">
      <c r="A171" s="16" t="s">
        <v>84</v>
      </c>
      <c r="B171" s="14"/>
      <c r="C171" s="14"/>
      <c r="D171" s="14"/>
      <c r="E171" s="14"/>
    </row>
    <row r="172" spans="1:8" x14ac:dyDescent="0.25">
      <c r="F172" s="14"/>
      <c r="G172" s="14"/>
    </row>
  </sheetData>
  <mergeCells count="17">
    <mergeCell ref="A12:F12"/>
    <mergeCell ref="A47:A50"/>
    <mergeCell ref="A17:A28"/>
    <mergeCell ref="A46:B46"/>
    <mergeCell ref="A84:B84"/>
    <mergeCell ref="A37:B37"/>
    <mergeCell ref="A76:B76"/>
    <mergeCell ref="A77:A79"/>
    <mergeCell ref="A38:A41"/>
    <mergeCell ref="A56:A71"/>
    <mergeCell ref="A145:B145"/>
    <mergeCell ref="A110:B110"/>
    <mergeCell ref="A146:A170"/>
    <mergeCell ref="A16:B16"/>
    <mergeCell ref="A55:B55"/>
    <mergeCell ref="A115:B115"/>
    <mergeCell ref="A116:A140"/>
  </mergeCells>
  <pageMargins left="0.7" right="0.7" top="0.75" bottom="0.75" header="0.3" footer="0.3"/>
  <pageSetup scale="26" orientation="landscape" verticalDpi="0" r:id="rId1"/>
  <rowBreaks count="1" manualBreakCount="1">
    <brk id="7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Maria Jose Sepulveda Herane</cp:lastModifiedBy>
  <dcterms:created xsi:type="dcterms:W3CDTF">2014-10-15T12:51:42Z</dcterms:created>
  <dcterms:modified xsi:type="dcterms:W3CDTF">2015-10-19T20:33:41Z</dcterms:modified>
</cp:coreProperties>
</file>