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Tabulación!$A$1:$F$171</definedName>
  </definedNames>
  <calcPr calcId="145621"/>
</workbook>
</file>

<file path=xl/calcChain.xml><?xml version="1.0" encoding="utf-8"?>
<calcChain xmlns="http://schemas.openxmlformats.org/spreadsheetml/2006/main">
  <c r="D164" i="2" l="1"/>
  <c r="D166" i="2"/>
  <c r="D167" i="2"/>
  <c r="C169" i="2"/>
  <c r="D162" i="2" s="1"/>
  <c r="C143" i="2"/>
  <c r="D142" i="2" s="1"/>
  <c r="D139" i="2"/>
  <c r="D140" i="2"/>
  <c r="C29" i="2"/>
  <c r="D24" i="2" s="1"/>
  <c r="D26" i="2"/>
  <c r="D165" i="2" l="1"/>
  <c r="D163" i="2"/>
  <c r="D168" i="2"/>
  <c r="D141" i="2"/>
  <c r="D25" i="2"/>
  <c r="D28" i="2"/>
  <c r="D27" i="2"/>
  <c r="D169" i="2"/>
  <c r="D138" i="2"/>
  <c r="C111" i="2"/>
  <c r="D110" i="2" s="1"/>
  <c r="C80" i="2"/>
  <c r="D78" i="2" s="1"/>
  <c r="C72" i="2"/>
  <c r="D68" i="2" s="1"/>
  <c r="C51" i="2"/>
  <c r="D48" i="2" s="1"/>
  <c r="C42" i="2"/>
  <c r="D42" i="2" s="1"/>
  <c r="D39" i="2" l="1"/>
  <c r="D79" i="2"/>
  <c r="D80" i="2"/>
  <c r="D123" i="2"/>
  <c r="D133" i="2"/>
  <c r="D124" i="2"/>
  <c r="D134" i="2"/>
  <c r="D125" i="2"/>
  <c r="D126" i="2"/>
  <c r="D137" i="2"/>
  <c r="D155" i="2"/>
  <c r="D117" i="2"/>
  <c r="D128" i="2"/>
  <c r="D118" i="2"/>
  <c r="D129" i="2"/>
  <c r="D120" i="2"/>
  <c r="D131" i="2"/>
  <c r="D121" i="2"/>
  <c r="D132" i="2"/>
  <c r="D154" i="2"/>
  <c r="D136" i="2"/>
  <c r="D51" i="2"/>
  <c r="D156" i="2"/>
  <c r="D61" i="2"/>
  <c r="D149" i="2"/>
  <c r="E149" i="2" s="1"/>
  <c r="D157" i="2"/>
  <c r="D62" i="2"/>
  <c r="D119" i="2"/>
  <c r="D127" i="2"/>
  <c r="D135" i="2"/>
  <c r="D143" i="2"/>
  <c r="D150" i="2"/>
  <c r="D158" i="2"/>
  <c r="D49" i="2"/>
  <c r="D50" i="2"/>
  <c r="D69" i="2"/>
  <c r="D151" i="2"/>
  <c r="D159" i="2"/>
  <c r="D70" i="2"/>
  <c r="D152" i="2"/>
  <c r="D160" i="2"/>
  <c r="D29" i="2"/>
  <c r="D122" i="2"/>
  <c r="D130" i="2"/>
  <c r="D153" i="2"/>
  <c r="D161" i="2"/>
  <c r="D87" i="2"/>
  <c r="D95" i="2"/>
  <c r="D103" i="2"/>
  <c r="D111" i="2"/>
  <c r="D88" i="2"/>
  <c r="D96" i="2"/>
  <c r="D104" i="2"/>
  <c r="D89" i="2"/>
  <c r="D97" i="2"/>
  <c r="D105" i="2"/>
  <c r="D90" i="2"/>
  <c r="D98" i="2"/>
  <c r="D106" i="2"/>
  <c r="D91" i="2"/>
  <c r="D99" i="2"/>
  <c r="D107" i="2"/>
  <c r="D92" i="2"/>
  <c r="D100" i="2"/>
  <c r="D108" i="2"/>
  <c r="D93" i="2"/>
  <c r="D101" i="2"/>
  <c r="D109" i="2"/>
  <c r="D86" i="2"/>
  <c r="D94" i="2"/>
  <c r="D102" i="2"/>
  <c r="D63" i="2"/>
  <c r="D71" i="2"/>
  <c r="D64" i="2"/>
  <c r="D72" i="2"/>
  <c r="D57" i="2"/>
  <c r="D65" i="2"/>
  <c r="D58" i="2"/>
  <c r="D66" i="2"/>
  <c r="D59" i="2"/>
  <c r="D67" i="2"/>
  <c r="D60" i="2"/>
  <c r="D40" i="2"/>
  <c r="D41" i="2"/>
  <c r="D21" i="2"/>
  <c r="D22" i="2"/>
  <c r="D23" i="2"/>
  <c r="D17" i="2"/>
  <c r="D18" i="2"/>
  <c r="D19" i="2"/>
  <c r="D20" i="2"/>
  <c r="E39" i="2"/>
  <c r="E150" i="2" l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17" i="2"/>
  <c r="E86" i="2"/>
  <c r="E78" i="2"/>
  <c r="E57" i="2"/>
  <c r="E48" i="2"/>
  <c r="E17" i="2"/>
  <c r="E18" i="2" s="1"/>
  <c r="E49" i="2" l="1"/>
  <c r="E50" i="2" s="1"/>
  <c r="E40" i="2"/>
  <c r="E41" i="2" s="1"/>
  <c r="E19" i="2"/>
  <c r="E20" i="2" s="1"/>
  <c r="E21" i="2" s="1"/>
  <c r="E22" i="2" s="1"/>
  <c r="E23" i="2" s="1"/>
  <c r="E24" i="2" s="1"/>
  <c r="E25" i="2" s="1"/>
  <c r="E26" i="2" s="1"/>
  <c r="E27" i="2" s="1"/>
  <c r="E28" i="2" s="1"/>
  <c r="E118" i="2"/>
  <c r="E119" i="2" s="1"/>
  <c r="E87" i="2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79" i="2"/>
  <c r="E58" i="2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120" i="2" l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</calcChain>
</file>

<file path=xl/sharedStrings.xml><?xml version="1.0" encoding="utf-8"?>
<sst xmlns="http://schemas.openxmlformats.org/spreadsheetml/2006/main" count="165" uniqueCount="110">
  <si>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</si>
  <si>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</si>
  <si>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</si>
  <si>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</si>
  <si>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</si>
  <si>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</si>
  <si>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</si>
  <si>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</si>
  <si>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</si>
  <si>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</si>
  <si>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</si>
  <si>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</si>
  <si>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</si>
  <si>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</si>
  <si>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</si>
  <si>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</si>
  <si>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</si>
  <si>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</si>
  <si>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</si>
  <si>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</si>
  <si>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</si>
  <si>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</si>
  <si>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</si>
  <si>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</si>
  <si>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</si>
  <si>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</si>
  <si>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</si>
  <si>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</si>
  <si>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</si>
  <si>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</si>
  <si>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</si>
  <si>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</si>
  <si>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</si>
  <si>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</si>
  <si>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</si>
  <si>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</si>
  <si>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</si>
  <si>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</si>
  <si>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</si>
  <si>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</si>
  <si>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</si>
  <si>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</si>
  <si>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</si>
  <si>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</si>
  <si>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</si>
  <si>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</si>
  <si>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</si>
  <si>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Días Asistidos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</si>
  <si>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</si>
  <si>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</si>
  <si>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</si>
  <si>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</si>
  <si>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</si>
  <si>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</si>
  <si>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</si>
  <si>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</si>
  <si>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</si>
  <si>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</si>
  <si>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</si>
  <si>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</si>
  <si>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</si>
  <si>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</si>
  <si>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</si>
  <si>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</si>
  <si>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</si>
  <si>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</si>
  <si>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</si>
  <si>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</si>
  <si>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</si>
  <si>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</si>
  <si>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</si>
  <si>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</si>
  <si>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</si>
  <si>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</si>
  <si>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</si>
  <si>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</si>
  <si>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</si>
  <si>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</si>
  <si>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</si>
  <si>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</si>
  <si>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</si>
  <si>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</si>
  <si>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</si>
  <si>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Fuente: Unidad de Estadísticas, Centro de Estudios, División de Planificación y Presupuesto. Ministerio de Educación.</t>
  </si>
  <si>
    <t>Al menos 5 veces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</si>
  <si>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</si>
  <si>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</si>
  <si>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</si>
  <si>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</si>
  <si>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</si>
  <si>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</si>
  <si>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</si>
  <si>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</si>
  <si>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</si>
  <si>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</si>
  <si>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</si>
  <si>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</si>
  <si>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</si>
  <si>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Tabulación Base de Datos Asistencia Declarada Agosto Año 2015</t>
  </si>
  <si>
    <t>1. Estudiantes duplicados. Agosto 2015</t>
  </si>
  <si>
    <t>2. Asistencia mensual según Género (GEN_ALU).  Agosto 2015</t>
  </si>
  <si>
    <t>3. Asistencia mensual según Dependencia Administrativa (COD_DEPE2).  Agosto 2015</t>
  </si>
  <si>
    <t>4. Asistencia mensual según Región del Establecimiento (COD_REG_RBD).  Agosto 2015</t>
  </si>
  <si>
    <t>5. Asistencia mensual según Área Geográfica del Establecimiento (RURAL_RBD).  Agosto 2015</t>
  </si>
  <si>
    <t>6. Asistencia mensual según Código de Enseñanza (COD_ENSE).  Agosto 2015</t>
  </si>
  <si>
    <t>7. Registro de Asistencia por días asistidos (DIAS_ASISTIDOS).  Agosto 2015</t>
  </si>
  <si>
    <t>8. Registro de Asistencia por días trabajados (DIAS_TRABAJADOS).  Agosto 2015</t>
  </si>
  <si>
    <t>25</t>
  </si>
  <si>
    <t>Al menos 12 veces</t>
  </si>
  <si>
    <t>Enseñanza Media T-P Comercial Niños  y Jóvenes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</si>
</sst>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%"/>
    <numFmt numFmtId="165" formatCode="_(&quot;$&quot;* #,##0.00_);_(&quot;$&quot;* \(#,##0.0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5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</cellXfs>
  <cellStyles count="4">
    <cellStyle name="Normal" xfId="0" builtinId="0"/>
    <cellStyle name="Normal_Hoja2" xfId="1"/>
    <cellStyle name="Normal_Tabulación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H171"/>
  <sheetViews>
    <sheetView showGridLines="0" tabSelected="1" view="pageBreakPreview" zoomScaleNormal="100" zoomScaleSheetLayoutView="100" workbookViewId="0">
      <selection activeCell="B100" sqref="B100"/>
    </sheetView>
  </sheetViews>
  <sheetFormatPr baseColWidth="10" defaultRowHeight="15" x14ac:dyDescent="0.25"/>
  <cols>
    <col min="1" max="1" width="12.85546875" style="3" customWidth="1"/>
    <col min="2" max="2" width="63.140625" style="2" customWidth="1"/>
    <col min="3" max="7" width="12.28515625" style="2" customWidth="1"/>
    <col min="8" max="8" width="3.5703125" customWidth="1"/>
  </cols>
  <sheetData>
    <row r="12" spans="1:7" ht="23.25" x14ac:dyDescent="0.35">
      <c r="A12" s="42" t="s">
        <v>98</v>
      </c>
      <c r="B12" s="42"/>
      <c r="C12" s="42"/>
      <c r="D12" s="42"/>
      <c r="E12" s="42"/>
      <c r="F12" s="42"/>
      <c r="G12" s="19"/>
    </row>
    <row r="13" spans="1:7" ht="23.25" x14ac:dyDescent="0.35">
      <c r="B13" s="5"/>
      <c r="C13" s="5"/>
      <c r="D13" s="5"/>
      <c r="E13" s="5"/>
      <c r="F13" s="4"/>
      <c r="G13" s="4"/>
    </row>
    <row r="14" spans="1:7" ht="23.25" x14ac:dyDescent="0.35">
      <c r="B14" s="5"/>
      <c r="C14" s="5"/>
      <c r="D14" s="5"/>
      <c r="E14" s="5"/>
      <c r="F14" s="5"/>
      <c r="G14" s="5"/>
    </row>
    <row r="15" spans="1:7" ht="24" customHeight="1" x14ac:dyDescent="0.35">
      <c r="A15" s="6" t="s">
        <v>99</v>
      </c>
      <c r="B15" s="5"/>
      <c r="C15" s="5"/>
      <c r="D15" s="5"/>
      <c r="E15" s="5"/>
      <c r="F15" s="5"/>
      <c r="G15" s="5"/>
    </row>
    <row r="16" spans="1:7" x14ac:dyDescent="0.25">
      <c r="A16" s="49"/>
      <c r="B16" s="49"/>
      <c r="C16" s="17" t="s">
        <v>25</v>
      </c>
      <c r="D16" s="18" t="s">
        <v>3</v>
      </c>
      <c r="E16" s="17" t="s">
        <v>29</v>
      </c>
      <c r="F16" s="7"/>
      <c r="G16"/>
    </row>
    <row r="17" spans="1:7" x14ac:dyDescent="0.25">
      <c r="A17" s="46" t="s">
        <v>78</v>
      </c>
      <c r="B17" s="40" t="s">
        <v>74</v>
      </c>
      <c r="C17" s="30">
        <v>3329067</v>
      </c>
      <c r="D17" s="38">
        <f t="shared" ref="D17:D23" si="0">C17/$C$29</f>
        <v>0.94037376350683144</v>
      </c>
      <c r="E17" s="34">
        <f>D17</f>
        <v>0.94037376350683144</v>
      </c>
      <c r="F17" s="7"/>
      <c r="G17"/>
    </row>
    <row r="18" spans="1:7" x14ac:dyDescent="0.25">
      <c r="A18" s="47"/>
      <c r="B18" s="40" t="s">
        <v>75</v>
      </c>
      <c r="C18" s="30">
        <v>194696</v>
      </c>
      <c r="D18" s="38">
        <f t="shared" si="0"/>
        <v>5.4996493089422969E-2</v>
      </c>
      <c r="E18" s="34">
        <f>D18+E17</f>
        <v>0.99537025659625444</v>
      </c>
      <c r="F18" s="7"/>
      <c r="G18"/>
    </row>
    <row r="19" spans="1:7" x14ac:dyDescent="0.25">
      <c r="A19" s="47"/>
      <c r="B19" s="40" t="s">
        <v>76</v>
      </c>
      <c r="C19" s="30">
        <v>14681</v>
      </c>
      <c r="D19" s="38">
        <f t="shared" si="0"/>
        <v>4.1469959066740896E-3</v>
      </c>
      <c r="E19" s="34">
        <f t="shared" ref="E19:E28" si="1">D19+E18</f>
        <v>0.99951725250292855</v>
      </c>
      <c r="F19" s="7"/>
      <c r="G19"/>
    </row>
    <row r="20" spans="1:7" x14ac:dyDescent="0.25">
      <c r="A20" s="47"/>
      <c r="B20" s="40" t="s">
        <v>77</v>
      </c>
      <c r="C20" s="30">
        <v>1223</v>
      </c>
      <c r="D20" s="38">
        <f t="shared" si="0"/>
        <v>3.4546529486154977E-4</v>
      </c>
      <c r="E20" s="34">
        <f t="shared" si="1"/>
        <v>0.99986271779779012</v>
      </c>
      <c r="F20" s="7"/>
      <c r="G20"/>
    </row>
    <row r="21" spans="1:7" x14ac:dyDescent="0.25">
      <c r="A21" s="47"/>
      <c r="B21" s="40" t="s">
        <v>84</v>
      </c>
      <c r="C21" s="30">
        <v>235</v>
      </c>
      <c r="D21" s="38">
        <f t="shared" si="0"/>
        <v>6.6381311768163695E-5</v>
      </c>
      <c r="E21" s="34">
        <f t="shared" si="1"/>
        <v>0.99992909910955829</v>
      </c>
      <c r="F21" s="7"/>
      <c r="G21"/>
    </row>
    <row r="22" spans="1:7" x14ac:dyDescent="0.25">
      <c r="A22" s="47"/>
      <c r="B22" s="40" t="s">
        <v>85</v>
      </c>
      <c r="C22" s="30">
        <v>108</v>
      </c>
      <c r="D22" s="38">
        <f t="shared" si="0"/>
        <v>3.0507156046645442E-5</v>
      </c>
      <c r="E22" s="34">
        <f t="shared" si="1"/>
        <v>0.99995960626560498</v>
      </c>
      <c r="F22" s="7"/>
      <c r="G22"/>
    </row>
    <row r="23" spans="1:7" x14ac:dyDescent="0.25">
      <c r="A23" s="47"/>
      <c r="B23" s="40" t="s">
        <v>86</v>
      </c>
      <c r="C23" s="30">
        <v>64</v>
      </c>
      <c r="D23" s="38">
        <f t="shared" si="0"/>
        <v>1.8078314694308408E-5</v>
      </c>
      <c r="E23" s="34">
        <f t="shared" si="1"/>
        <v>0.99997768458029934</v>
      </c>
      <c r="F23" s="7"/>
      <c r="G23"/>
    </row>
    <row r="24" spans="1:7" x14ac:dyDescent="0.25">
      <c r="A24" s="47"/>
      <c r="B24" s="40" t="s">
        <v>87</v>
      </c>
      <c r="C24" s="30">
        <v>39</v>
      </c>
      <c r="D24" s="38">
        <f t="shared" ref="D24:D28" si="2">C24/$C$29</f>
        <v>1.1016473016844187E-5</v>
      </c>
      <c r="E24" s="34">
        <f t="shared" si="1"/>
        <v>0.99998870105331616</v>
      </c>
      <c r="F24" s="7"/>
      <c r="G24"/>
    </row>
    <row r="25" spans="1:7" x14ac:dyDescent="0.25">
      <c r="A25" s="47"/>
      <c r="B25" s="40" t="s">
        <v>88</v>
      </c>
      <c r="C25" s="30">
        <v>25</v>
      </c>
      <c r="D25" s="38">
        <f t="shared" si="2"/>
        <v>7.0618416774642225E-6</v>
      </c>
      <c r="E25" s="34">
        <f t="shared" si="1"/>
        <v>0.99999576289499359</v>
      </c>
      <c r="F25" s="7"/>
      <c r="G25"/>
    </row>
    <row r="26" spans="1:7" x14ac:dyDescent="0.25">
      <c r="A26" s="47"/>
      <c r="B26" s="40" t="s">
        <v>89</v>
      </c>
      <c r="C26" s="30">
        <v>12</v>
      </c>
      <c r="D26" s="38">
        <f t="shared" si="2"/>
        <v>3.3896840051828268E-6</v>
      </c>
      <c r="E26" s="34">
        <f t="shared" si="1"/>
        <v>0.99999915257899874</v>
      </c>
      <c r="F26" s="7"/>
      <c r="G26"/>
    </row>
    <row r="27" spans="1:7" x14ac:dyDescent="0.25">
      <c r="A27" s="47"/>
      <c r="B27" s="40" t="s">
        <v>90</v>
      </c>
      <c r="C27" s="30">
        <v>2</v>
      </c>
      <c r="D27" s="38">
        <f t="shared" si="2"/>
        <v>5.6494733419713776E-7</v>
      </c>
      <c r="E27" s="34">
        <f t="shared" si="1"/>
        <v>0.99999971752633299</v>
      </c>
      <c r="F27" s="7"/>
      <c r="G27"/>
    </row>
    <row r="28" spans="1:7" x14ac:dyDescent="0.25">
      <c r="A28" s="47"/>
      <c r="B28" s="40" t="s">
        <v>108</v>
      </c>
      <c r="C28" s="30">
        <v>1</v>
      </c>
      <c r="D28" s="38">
        <f t="shared" si="2"/>
        <v>2.8247366709856888E-7</v>
      </c>
      <c r="E28" s="34">
        <f t="shared" si="1"/>
        <v>1</v>
      </c>
      <c r="F28" s="7"/>
      <c r="G28"/>
    </row>
    <row r="29" spans="1:7" x14ac:dyDescent="0.25">
      <c r="A29" s="48"/>
      <c r="B29" s="15" t="s">
        <v>0</v>
      </c>
      <c r="C29" s="10">
        <f>SUM(C17:C28)</f>
        <v>3540153</v>
      </c>
      <c r="D29" s="39">
        <f>C29/$C$29</f>
        <v>1</v>
      </c>
      <c r="E29" s="34"/>
      <c r="F29" s="9"/>
      <c r="G29"/>
    </row>
    <row r="30" spans="1:7" ht="15" customHeight="1" x14ac:dyDescent="0.25">
      <c r="A30" s="16" t="s">
        <v>83</v>
      </c>
      <c r="B30" s="11"/>
      <c r="C30" s="11"/>
      <c r="D30" s="11"/>
      <c r="E30" s="11"/>
      <c r="F30" s="11"/>
      <c r="G30" s="11"/>
    </row>
    <row r="31" spans="1:7" ht="15" customHeight="1" x14ac:dyDescent="0.25">
      <c r="A31" s="16" t="s">
        <v>79</v>
      </c>
      <c r="B31" s="11"/>
      <c r="C31" s="11"/>
      <c r="D31" s="11"/>
      <c r="E31" s="11"/>
      <c r="F31" s="11"/>
      <c r="G31" s="11"/>
    </row>
    <row r="32" spans="1:7" ht="15" customHeight="1" x14ac:dyDescent="0.25">
      <c r="A32" s="16" t="s">
        <v>80</v>
      </c>
      <c r="B32" s="11"/>
      <c r="C32" s="11"/>
      <c r="D32" s="11"/>
      <c r="E32" s="11"/>
      <c r="F32" s="11"/>
      <c r="G32" s="11"/>
    </row>
    <row r="33" spans="1:8" ht="15" customHeight="1" x14ac:dyDescent="0.25">
      <c r="A33" s="16" t="s">
        <v>81</v>
      </c>
      <c r="B33" s="11"/>
      <c r="C33" s="11"/>
      <c r="D33" s="11"/>
      <c r="E33" s="11"/>
      <c r="F33" s="11"/>
      <c r="G33" s="11"/>
    </row>
    <row r="34" spans="1:8" ht="15" customHeight="1" x14ac:dyDescent="0.25">
      <c r="A34" s="16" t="s">
        <v>82</v>
      </c>
      <c r="B34" s="11"/>
      <c r="C34" s="11"/>
      <c r="D34" s="11"/>
      <c r="E34" s="11"/>
      <c r="F34" s="11"/>
      <c r="G34" s="11"/>
    </row>
    <row r="35" spans="1:8" ht="15" customHeight="1" x14ac:dyDescent="0.25">
      <c r="A35" s="16"/>
      <c r="B35" s="11"/>
      <c r="C35" s="11"/>
      <c r="D35" s="11"/>
      <c r="E35" s="11"/>
      <c r="F35" s="11"/>
      <c r="G35" s="11"/>
    </row>
    <row r="36" spans="1:8" ht="23.25" x14ac:dyDescent="0.25">
      <c r="A36" s="16"/>
      <c r="B36" s="11"/>
      <c r="C36" s="11"/>
      <c r="D36" s="11"/>
      <c r="E36" s="11"/>
      <c r="F36" s="11"/>
      <c r="G36" s="11"/>
      <c r="H36" s="27"/>
    </row>
    <row r="37" spans="1:8" x14ac:dyDescent="0.25">
      <c r="A37" s="13" t="s">
        <v>100</v>
      </c>
      <c r="B37" s="14"/>
      <c r="C37" s="14"/>
      <c r="D37" s="14"/>
      <c r="E37" s="14"/>
      <c r="F37" s="14"/>
      <c r="G37" s="14"/>
      <c r="H37" s="27"/>
    </row>
    <row r="38" spans="1:8" x14ac:dyDescent="0.25">
      <c r="A38" s="49"/>
      <c r="B38" s="49"/>
      <c r="C38" s="17" t="s">
        <v>25</v>
      </c>
      <c r="D38" s="17" t="s">
        <v>3</v>
      </c>
      <c r="E38" s="17" t="s">
        <v>29</v>
      </c>
      <c r="F38" s="14"/>
      <c r="G38" s="14"/>
      <c r="H38" s="27"/>
    </row>
    <row r="39" spans="1:8" x14ac:dyDescent="0.25">
      <c r="A39" s="50" t="s">
        <v>6</v>
      </c>
      <c r="B39" s="15" t="s">
        <v>4</v>
      </c>
      <c r="C39" s="8">
        <v>1821702</v>
      </c>
      <c r="D39" s="38">
        <f>C39/$C$42</f>
        <v>0.51458284430079715</v>
      </c>
      <c r="E39" s="34">
        <f>D39</f>
        <v>0.51458284430079715</v>
      </c>
      <c r="F39"/>
      <c r="G39"/>
      <c r="H39" s="27"/>
    </row>
    <row r="40" spans="1:8" x14ac:dyDescent="0.25">
      <c r="A40" s="50"/>
      <c r="B40" s="15" t="s">
        <v>5</v>
      </c>
      <c r="C40" s="8">
        <v>1718449</v>
      </c>
      <c r="D40" s="38">
        <f t="shared" ref="D40:D42" si="3">C40/$C$42</f>
        <v>0.48541659075186866</v>
      </c>
      <c r="E40" s="34">
        <f>D40+E39</f>
        <v>0.99999943505266575</v>
      </c>
      <c r="F40"/>
      <c r="G40"/>
      <c r="H40" s="27"/>
    </row>
    <row r="41" spans="1:8" x14ac:dyDescent="0.25">
      <c r="A41" s="50"/>
      <c r="B41" s="15" t="s">
        <v>68</v>
      </c>
      <c r="C41" s="30">
        <v>2</v>
      </c>
      <c r="D41" s="38">
        <f t="shared" si="3"/>
        <v>5.6494733419713776E-7</v>
      </c>
      <c r="E41" s="34">
        <f>D41+E40</f>
        <v>1</v>
      </c>
      <c r="F41"/>
      <c r="G41"/>
      <c r="H41" s="27"/>
    </row>
    <row r="42" spans="1:8" x14ac:dyDescent="0.25">
      <c r="A42" s="50"/>
      <c r="B42" s="15" t="s">
        <v>0</v>
      </c>
      <c r="C42" s="10">
        <f>SUM(C39:C41)</f>
        <v>3540153</v>
      </c>
      <c r="D42" s="39">
        <f t="shared" si="3"/>
        <v>1</v>
      </c>
      <c r="E42" s="35"/>
      <c r="F42"/>
      <c r="G42"/>
      <c r="H42" s="27"/>
    </row>
    <row r="43" spans="1:8" x14ac:dyDescent="0.25">
      <c r="A43" s="16" t="s">
        <v>83</v>
      </c>
      <c r="B43" s="14"/>
      <c r="C43" s="14"/>
      <c r="D43" s="14"/>
      <c r="E43" s="14"/>
      <c r="F43"/>
      <c r="G43"/>
      <c r="H43" s="27"/>
    </row>
    <row r="44" spans="1:8" x14ac:dyDescent="0.25">
      <c r="A44" s="16"/>
      <c r="B44" s="14"/>
      <c r="C44" s="14"/>
      <c r="D44" s="14"/>
      <c r="E44" s="14"/>
      <c r="F44"/>
      <c r="G44"/>
      <c r="H44" s="27"/>
    </row>
    <row r="45" spans="1:8" ht="23.25" x14ac:dyDescent="0.25">
      <c r="A45" s="12"/>
      <c r="B45" s="11"/>
      <c r="C45" s="11"/>
      <c r="D45" s="11"/>
      <c r="E45" s="11"/>
      <c r="F45" s="11"/>
      <c r="G45" s="11"/>
      <c r="H45" s="27"/>
    </row>
    <row r="46" spans="1:8" ht="15.75" customHeight="1" x14ac:dyDescent="0.25">
      <c r="A46" s="13" t="s">
        <v>101</v>
      </c>
      <c r="B46" s="14"/>
      <c r="C46" s="14"/>
      <c r="D46" s="14"/>
      <c r="E46" s="14"/>
      <c r="F46" s="14"/>
      <c r="G46" s="14"/>
      <c r="H46" s="27"/>
    </row>
    <row r="47" spans="1:8" x14ac:dyDescent="0.25">
      <c r="A47" s="49"/>
      <c r="B47" s="49"/>
      <c r="C47" s="17" t="s">
        <v>25</v>
      </c>
      <c r="D47" s="17" t="s">
        <v>3</v>
      </c>
      <c r="E47" s="17" t="s">
        <v>29</v>
      </c>
      <c r="F47" s="1"/>
      <c r="G47"/>
      <c r="H47" s="27"/>
    </row>
    <row r="48" spans="1:8" x14ac:dyDescent="0.25">
      <c r="A48" s="43" t="s">
        <v>27</v>
      </c>
      <c r="B48" s="15" t="s">
        <v>1</v>
      </c>
      <c r="C48" s="8">
        <v>1412463</v>
      </c>
      <c r="D48" s="38">
        <f>C48/$C$51</f>
        <v>0.39898360325104593</v>
      </c>
      <c r="E48" s="34">
        <f>D48</f>
        <v>0.39898360325104593</v>
      </c>
      <c r="F48" s="1"/>
      <c r="G48"/>
      <c r="H48" s="27"/>
    </row>
    <row r="49" spans="1:8" x14ac:dyDescent="0.25">
      <c r="A49" s="44"/>
      <c r="B49" s="15" t="s">
        <v>2</v>
      </c>
      <c r="C49" s="8">
        <v>2079245</v>
      </c>
      <c r="D49" s="38">
        <f t="shared" ref="D49:D51" si="4">C49/$C$51</f>
        <v>0.58733195994636389</v>
      </c>
      <c r="E49" s="34">
        <f>D49+E48</f>
        <v>0.98631556319740987</v>
      </c>
      <c r="F49" s="1"/>
      <c r="G49"/>
      <c r="H49" s="27"/>
    </row>
    <row r="50" spans="1:8" x14ac:dyDescent="0.25">
      <c r="A50" s="44"/>
      <c r="B50" s="15" t="s">
        <v>28</v>
      </c>
      <c r="C50" s="8">
        <v>48445</v>
      </c>
      <c r="D50" s="38">
        <f t="shared" si="4"/>
        <v>1.3684436802590171E-2</v>
      </c>
      <c r="E50" s="34">
        <f>D50+E49</f>
        <v>1</v>
      </c>
      <c r="F50" s="1"/>
      <c r="G50"/>
      <c r="H50" s="27"/>
    </row>
    <row r="51" spans="1:8" x14ac:dyDescent="0.25">
      <c r="A51" s="45"/>
      <c r="B51" s="15" t="s">
        <v>0</v>
      </c>
      <c r="C51" s="10">
        <f>SUM(C48:C50)</f>
        <v>3540153</v>
      </c>
      <c r="D51" s="39">
        <f t="shared" si="4"/>
        <v>1</v>
      </c>
      <c r="E51" s="35"/>
      <c r="F51" s="1"/>
      <c r="G51"/>
      <c r="H51" s="27"/>
    </row>
    <row r="52" spans="1:8" x14ac:dyDescent="0.25">
      <c r="A52" s="16" t="s">
        <v>83</v>
      </c>
      <c r="B52" s="14"/>
      <c r="C52" s="14"/>
      <c r="D52" s="14"/>
      <c r="E52" s="14"/>
      <c r="F52" s="14"/>
      <c r="G52" s="14"/>
      <c r="H52" s="27"/>
    </row>
    <row r="53" spans="1:8" x14ac:dyDescent="0.25">
      <c r="A53" s="16"/>
      <c r="B53" s="14"/>
      <c r="C53" s="14"/>
      <c r="D53" s="14"/>
      <c r="E53" s="14"/>
      <c r="F53" s="14"/>
      <c r="G53" s="14"/>
      <c r="H53" s="27"/>
    </row>
    <row r="54" spans="1:8" ht="23.25" x14ac:dyDescent="0.25">
      <c r="A54" s="12"/>
      <c r="B54" s="11"/>
      <c r="C54" s="11"/>
      <c r="D54" s="11"/>
      <c r="E54" s="11"/>
      <c r="F54" s="11"/>
      <c r="G54" s="11"/>
      <c r="H54" s="27"/>
    </row>
    <row r="55" spans="1:8" x14ac:dyDescent="0.25">
      <c r="A55" s="13" t="s">
        <v>102</v>
      </c>
      <c r="B55" s="14"/>
      <c r="C55" s="14"/>
      <c r="D55" s="14"/>
      <c r="E55" s="14"/>
      <c r="F55" s="14"/>
      <c r="G55" s="14"/>
      <c r="H55" s="27"/>
    </row>
    <row r="56" spans="1:8" s="2" customFormat="1" x14ac:dyDescent="0.25">
      <c r="A56" s="49"/>
      <c r="B56" s="49"/>
      <c r="C56" s="17" t="s">
        <v>25</v>
      </c>
      <c r="D56" s="17" t="s">
        <v>3</v>
      </c>
      <c r="E56" s="17" t="s">
        <v>29</v>
      </c>
      <c r="H56" s="28"/>
    </row>
    <row r="57" spans="1:8" x14ac:dyDescent="0.25">
      <c r="A57" s="51" t="s">
        <v>24</v>
      </c>
      <c r="B57" s="15" t="s">
        <v>10</v>
      </c>
      <c r="C57" s="8">
        <v>79381</v>
      </c>
      <c r="D57" s="38">
        <f>C57/$C$72</f>
        <v>2.2423042167951497E-2</v>
      </c>
      <c r="E57" s="34">
        <f>D57</f>
        <v>2.2423042167951497E-2</v>
      </c>
      <c r="F57"/>
      <c r="G57"/>
      <c r="H57" s="27"/>
    </row>
    <row r="58" spans="1:8" x14ac:dyDescent="0.25">
      <c r="A58" s="52"/>
      <c r="B58" s="15" t="s">
        <v>11</v>
      </c>
      <c r="C58" s="8">
        <v>126198</v>
      </c>
      <c r="D58" s="38">
        <f t="shared" ref="D58:D72" si="5">C58/$C$72</f>
        <v>3.5647611840505196E-2</v>
      </c>
      <c r="E58" s="34">
        <f>D58+E57</f>
        <v>5.8070654008456693E-2</v>
      </c>
      <c r="F58"/>
      <c r="G58"/>
      <c r="H58" s="27"/>
    </row>
    <row r="59" spans="1:8" x14ac:dyDescent="0.25">
      <c r="A59" s="52"/>
      <c r="B59" s="15" t="s">
        <v>12</v>
      </c>
      <c r="C59" s="8">
        <v>68705</v>
      </c>
      <c r="D59" s="38">
        <f t="shared" si="5"/>
        <v>1.9407353298007177E-2</v>
      </c>
      <c r="E59" s="34">
        <f t="shared" ref="E59:E71" si="6">D59+E58</f>
        <v>7.747800730646387E-2</v>
      </c>
      <c r="F59"/>
      <c r="G59"/>
      <c r="H59" s="27"/>
    </row>
    <row r="60" spans="1:8" x14ac:dyDescent="0.25">
      <c r="A60" s="52"/>
      <c r="B60" s="15" t="s">
        <v>13</v>
      </c>
      <c r="C60" s="8">
        <v>169224</v>
      </c>
      <c r="D60" s="38">
        <f t="shared" si="5"/>
        <v>4.7801323841088227E-2</v>
      </c>
      <c r="E60" s="34">
        <f t="shared" si="6"/>
        <v>0.1252793311475521</v>
      </c>
      <c r="F60"/>
      <c r="G60"/>
      <c r="H60" s="27"/>
    </row>
    <row r="61" spans="1:8" x14ac:dyDescent="0.25">
      <c r="A61" s="52"/>
      <c r="B61" s="15" t="s">
        <v>14</v>
      </c>
      <c r="C61" s="8">
        <v>353136</v>
      </c>
      <c r="D61" s="38">
        <f t="shared" si="5"/>
        <v>9.9751620904520222E-2</v>
      </c>
      <c r="E61" s="34">
        <f t="shared" si="6"/>
        <v>0.22503095205207232</v>
      </c>
      <c r="F61"/>
      <c r="G61"/>
      <c r="H61" s="27"/>
    </row>
    <row r="62" spans="1:8" x14ac:dyDescent="0.25">
      <c r="A62" s="52"/>
      <c r="B62" s="15" t="s">
        <v>15</v>
      </c>
      <c r="C62" s="8">
        <v>192789</v>
      </c>
      <c r="D62" s="38">
        <f t="shared" si="5"/>
        <v>5.4457815806265998E-2</v>
      </c>
      <c r="E62" s="34">
        <f t="shared" si="6"/>
        <v>0.27948876785833832</v>
      </c>
      <c r="F62"/>
      <c r="G62"/>
      <c r="H62" s="27"/>
    </row>
    <row r="63" spans="1:8" x14ac:dyDescent="0.25">
      <c r="A63" s="52"/>
      <c r="B63" s="15" t="s">
        <v>16</v>
      </c>
      <c r="C63" s="8">
        <v>216284</v>
      </c>
      <c r="D63" s="38">
        <f t="shared" si="5"/>
        <v>6.1094534614746877E-2</v>
      </c>
      <c r="E63" s="34">
        <f t="shared" si="6"/>
        <v>0.34058330247308521</v>
      </c>
      <c r="F63"/>
      <c r="G63"/>
      <c r="H63" s="27"/>
    </row>
    <row r="64" spans="1:8" x14ac:dyDescent="0.25">
      <c r="A64" s="52"/>
      <c r="B64" s="15" t="s">
        <v>26</v>
      </c>
      <c r="C64" s="8">
        <v>429566</v>
      </c>
      <c r="D64" s="38">
        <f t="shared" si="5"/>
        <v>0.12134108328086385</v>
      </c>
      <c r="E64" s="34">
        <f t="shared" si="6"/>
        <v>0.46192438575394906</v>
      </c>
      <c r="F64"/>
      <c r="G64"/>
      <c r="H64" s="27"/>
    </row>
    <row r="65" spans="1:8" x14ac:dyDescent="0.25">
      <c r="A65" s="52"/>
      <c r="B65" s="15" t="s">
        <v>17</v>
      </c>
      <c r="C65" s="8">
        <v>215325</v>
      </c>
      <c r="D65" s="38">
        <f t="shared" si="5"/>
        <v>6.082364236799935E-2</v>
      </c>
      <c r="E65" s="34">
        <f t="shared" si="6"/>
        <v>0.52274802812194843</v>
      </c>
      <c r="F65"/>
      <c r="G65"/>
      <c r="H65" s="27"/>
    </row>
    <row r="66" spans="1:8" x14ac:dyDescent="0.25">
      <c r="A66" s="52"/>
      <c r="B66" s="15" t="s">
        <v>18</v>
      </c>
      <c r="C66" s="8">
        <v>191030</v>
      </c>
      <c r="D66" s="38">
        <f t="shared" si="5"/>
        <v>5.396094462583962E-2</v>
      </c>
      <c r="E66" s="34">
        <f t="shared" si="6"/>
        <v>0.5767089727477881</v>
      </c>
      <c r="F66"/>
      <c r="G66"/>
      <c r="H66" s="27"/>
    </row>
    <row r="67" spans="1:8" x14ac:dyDescent="0.25">
      <c r="A67" s="52"/>
      <c r="B67" s="15" t="s">
        <v>19</v>
      </c>
      <c r="C67" s="8">
        <v>26099</v>
      </c>
      <c r="D67" s="38">
        <f t="shared" si="5"/>
        <v>7.37228023760555E-3</v>
      </c>
      <c r="E67" s="34">
        <f t="shared" si="6"/>
        <v>0.5840812529853936</v>
      </c>
      <c r="F67"/>
      <c r="G67"/>
      <c r="H67" s="27"/>
    </row>
    <row r="68" spans="1:8" x14ac:dyDescent="0.25">
      <c r="A68" s="52"/>
      <c r="B68" s="15" t="s">
        <v>20</v>
      </c>
      <c r="C68" s="8">
        <v>31824</v>
      </c>
      <c r="D68" s="38">
        <f t="shared" si="5"/>
        <v>8.9894419817448563E-3</v>
      </c>
      <c r="E68" s="34">
        <f t="shared" si="6"/>
        <v>0.59307069496713849</v>
      </c>
      <c r="F68"/>
      <c r="G68"/>
      <c r="H68" s="27"/>
    </row>
    <row r="69" spans="1:8" x14ac:dyDescent="0.25">
      <c r="A69" s="52"/>
      <c r="B69" s="15" t="s">
        <v>21</v>
      </c>
      <c r="C69" s="8">
        <v>1303190</v>
      </c>
      <c r="D69" s="38">
        <f t="shared" si="5"/>
        <v>0.36811685822618401</v>
      </c>
      <c r="E69" s="34">
        <f t="shared" si="6"/>
        <v>0.9611875531933225</v>
      </c>
      <c r="F69"/>
      <c r="G69"/>
      <c r="H69" s="27"/>
    </row>
    <row r="70" spans="1:8" x14ac:dyDescent="0.25">
      <c r="A70" s="52"/>
      <c r="B70" s="15" t="s">
        <v>22</v>
      </c>
      <c r="C70" s="8">
        <v>83524</v>
      </c>
      <c r="D70" s="38">
        <f t="shared" si="5"/>
        <v>2.359333057074087E-2</v>
      </c>
      <c r="E70" s="34">
        <f t="shared" si="6"/>
        <v>0.98478088376406336</v>
      </c>
      <c r="F70"/>
      <c r="G70"/>
      <c r="H70" s="27"/>
    </row>
    <row r="71" spans="1:8" x14ac:dyDescent="0.25">
      <c r="A71" s="52"/>
      <c r="B71" s="15" t="s">
        <v>23</v>
      </c>
      <c r="C71" s="8">
        <v>53878</v>
      </c>
      <c r="D71" s="38">
        <f t="shared" si="5"/>
        <v>1.5219116235936695E-2</v>
      </c>
      <c r="E71" s="34">
        <f t="shared" si="6"/>
        <v>1</v>
      </c>
      <c r="F71"/>
      <c r="G71"/>
      <c r="H71" s="27"/>
    </row>
    <row r="72" spans="1:8" x14ac:dyDescent="0.25">
      <c r="A72" s="53"/>
      <c r="B72" s="15" t="s">
        <v>0</v>
      </c>
      <c r="C72" s="10">
        <f>SUM(C57:C71)</f>
        <v>3540153</v>
      </c>
      <c r="D72" s="39">
        <f t="shared" si="5"/>
        <v>1</v>
      </c>
      <c r="E72" s="35"/>
      <c r="F72"/>
      <c r="G72"/>
      <c r="H72" s="27"/>
    </row>
    <row r="73" spans="1:8" x14ac:dyDescent="0.25">
      <c r="A73" s="16" t="s">
        <v>83</v>
      </c>
      <c r="B73" s="14"/>
      <c r="C73" s="14"/>
      <c r="D73" s="14"/>
      <c r="E73" s="14"/>
      <c r="F73"/>
      <c r="G73"/>
      <c r="H73" s="27"/>
    </row>
    <row r="74" spans="1:8" x14ac:dyDescent="0.25">
      <c r="A74" s="16"/>
      <c r="B74" s="14"/>
      <c r="C74" s="14"/>
      <c r="D74" s="14"/>
      <c r="E74" s="14"/>
      <c r="F74" s="14"/>
      <c r="G74" s="14"/>
      <c r="H74" s="27"/>
    </row>
    <row r="75" spans="1:8" x14ac:dyDescent="0.25">
      <c r="A75" s="12"/>
      <c r="B75" s="14"/>
      <c r="C75" s="14"/>
      <c r="D75" s="14"/>
      <c r="E75" s="14"/>
      <c r="F75" s="14"/>
      <c r="G75" s="14"/>
      <c r="H75" s="27"/>
    </row>
    <row r="76" spans="1:8" x14ac:dyDescent="0.25">
      <c r="A76" s="13" t="s">
        <v>103</v>
      </c>
      <c r="B76" s="14"/>
      <c r="C76" s="14"/>
      <c r="D76" s="14"/>
      <c r="E76" s="14"/>
      <c r="F76" s="14"/>
      <c r="G76" s="14"/>
      <c r="H76" s="27"/>
    </row>
    <row r="77" spans="1:8" x14ac:dyDescent="0.25">
      <c r="A77" s="49"/>
      <c r="B77" s="49"/>
      <c r="C77" s="17" t="s">
        <v>25</v>
      </c>
      <c r="D77" s="17" t="s">
        <v>3</v>
      </c>
      <c r="E77" s="17" t="s">
        <v>29</v>
      </c>
      <c r="F77" s="14"/>
      <c r="G77" s="14"/>
      <c r="H77" s="27"/>
    </row>
    <row r="78" spans="1:8" x14ac:dyDescent="0.25">
      <c r="A78" s="43" t="s">
        <v>9</v>
      </c>
      <c r="B78" s="15" t="s">
        <v>7</v>
      </c>
      <c r="C78" s="8">
        <v>3248243</v>
      </c>
      <c r="D78" s="38">
        <f>C78/$C$80</f>
        <v>0.91754311183725679</v>
      </c>
      <c r="E78" s="34">
        <f>D78</f>
        <v>0.91754311183725679</v>
      </c>
      <c r="F78"/>
      <c r="G78"/>
      <c r="H78" s="27"/>
    </row>
    <row r="79" spans="1:8" x14ac:dyDescent="0.25">
      <c r="A79" s="44"/>
      <c r="B79" s="15" t="s">
        <v>8</v>
      </c>
      <c r="C79" s="8">
        <v>291910</v>
      </c>
      <c r="D79" s="38">
        <f t="shared" ref="D79:D80" si="7">C79/$C$80</f>
        <v>8.2456888162743255E-2</v>
      </c>
      <c r="E79" s="34">
        <f>D79+E78</f>
        <v>1</v>
      </c>
      <c r="F79"/>
      <c r="G79"/>
      <c r="H79" s="27"/>
    </row>
    <row r="80" spans="1:8" x14ac:dyDescent="0.25">
      <c r="A80" s="45"/>
      <c r="B80" s="15" t="s">
        <v>0</v>
      </c>
      <c r="C80" s="10">
        <f>SUM(C78:C79)</f>
        <v>3540153</v>
      </c>
      <c r="D80" s="39">
        <f t="shared" si="7"/>
        <v>1</v>
      </c>
      <c r="E80" s="35"/>
      <c r="F80"/>
      <c r="G80"/>
      <c r="H80" s="27"/>
    </row>
    <row r="81" spans="1:8" x14ac:dyDescent="0.25">
      <c r="A81" s="16" t="s">
        <v>83</v>
      </c>
      <c r="B81" s="14"/>
      <c r="C81" s="14"/>
      <c r="D81" s="14"/>
      <c r="E81" s="14"/>
      <c r="F81"/>
      <c r="G81"/>
      <c r="H81" s="27"/>
    </row>
    <row r="82" spans="1:8" x14ac:dyDescent="0.25">
      <c r="A82" s="12"/>
      <c r="B82" s="14"/>
      <c r="C82" s="14"/>
      <c r="D82" s="14"/>
      <c r="E82" s="14"/>
      <c r="F82" s="14"/>
      <c r="G82" s="14"/>
      <c r="H82" s="27"/>
    </row>
    <row r="83" spans="1:8" x14ac:dyDescent="0.25">
      <c r="A83" s="12"/>
      <c r="B83" s="14"/>
      <c r="C83" s="14"/>
      <c r="D83" s="14"/>
      <c r="E83" s="14"/>
      <c r="F83" s="14"/>
      <c r="G83" s="14"/>
      <c r="H83" s="27"/>
    </row>
    <row r="84" spans="1:8" x14ac:dyDescent="0.25">
      <c r="A84" s="13" t="s">
        <v>104</v>
      </c>
      <c r="B84" s="14"/>
      <c r="C84" s="14"/>
      <c r="D84" s="14"/>
      <c r="E84" s="14"/>
      <c r="F84" s="14"/>
      <c r="G84" s="14"/>
      <c r="H84" s="27"/>
    </row>
    <row r="85" spans="1:8" x14ac:dyDescent="0.25">
      <c r="A85" s="49"/>
      <c r="B85" s="49"/>
      <c r="C85" s="17" t="s">
        <v>25</v>
      </c>
      <c r="D85" s="17" t="s">
        <v>3</v>
      </c>
      <c r="E85" s="17" t="s">
        <v>29</v>
      </c>
      <c r="F85" s="14"/>
      <c r="G85" s="14"/>
      <c r="H85" s="27"/>
    </row>
    <row r="86" spans="1:8" x14ac:dyDescent="0.25">
      <c r="A86" s="20">
        <v>10</v>
      </c>
      <c r="B86" s="21" t="s">
        <v>30</v>
      </c>
      <c r="C86" s="33">
        <v>369271</v>
      </c>
      <c r="D86" s="38">
        <f>C86/$C$111</f>
        <v>0.10430933352315563</v>
      </c>
      <c r="E86" s="34">
        <f>D86</f>
        <v>0.10430933352315563</v>
      </c>
      <c r="F86"/>
      <c r="G86"/>
      <c r="H86" s="27"/>
    </row>
    <row r="87" spans="1:8" s="2" customFormat="1" x14ac:dyDescent="0.25">
      <c r="A87" s="20">
        <v>110</v>
      </c>
      <c r="B87" s="21" t="s">
        <v>31</v>
      </c>
      <c r="C87" s="33">
        <v>1895836</v>
      </c>
      <c r="D87" s="38">
        <f t="shared" ref="D87:D111" si="8">C87/$C$111</f>
        <v>0.53552374713748252</v>
      </c>
      <c r="E87" s="34">
        <f>D87+E86</f>
        <v>0.63983308066063815</v>
      </c>
      <c r="H87" s="28"/>
    </row>
    <row r="88" spans="1:8" s="2" customFormat="1" x14ac:dyDescent="0.25">
      <c r="A88" s="20">
        <v>165</v>
      </c>
      <c r="B88" s="21" t="s">
        <v>32</v>
      </c>
      <c r="C88" s="33">
        <v>17992</v>
      </c>
      <c r="D88" s="38">
        <f t="shared" si="8"/>
        <v>5.0822662184374515E-3</v>
      </c>
      <c r="E88" s="34">
        <f t="shared" ref="E88:E110" si="9">D88+E87</f>
        <v>0.64491534687907559</v>
      </c>
      <c r="H88" s="28"/>
    </row>
    <row r="89" spans="1:8" s="2" customFormat="1" x14ac:dyDescent="0.25">
      <c r="A89" s="20">
        <v>167</v>
      </c>
      <c r="B89" s="21" t="s">
        <v>33</v>
      </c>
      <c r="C89" s="33">
        <v>6873</v>
      </c>
      <c r="D89" s="38">
        <f t="shared" si="8"/>
        <v>1.9414415139684641E-3</v>
      </c>
      <c r="E89" s="34">
        <f t="shared" si="9"/>
        <v>0.64685678839304406</v>
      </c>
      <c r="H89" s="28"/>
    </row>
    <row r="90" spans="1:8" s="2" customFormat="1" x14ac:dyDescent="0.25">
      <c r="A90" s="20">
        <v>211</v>
      </c>
      <c r="B90" s="21" t="s">
        <v>34</v>
      </c>
      <c r="C90" s="33">
        <v>705</v>
      </c>
      <c r="D90" s="38">
        <f t="shared" si="8"/>
        <v>1.9914393530449107E-4</v>
      </c>
      <c r="E90" s="34">
        <f t="shared" si="9"/>
        <v>0.64705593232834857</v>
      </c>
      <c r="H90" s="28"/>
    </row>
    <row r="91" spans="1:8" s="2" customFormat="1" x14ac:dyDescent="0.25">
      <c r="A91" s="20">
        <v>212</v>
      </c>
      <c r="B91" s="21" t="s">
        <v>35</v>
      </c>
      <c r="C91" s="33">
        <v>47175</v>
      </c>
      <c r="D91" s="38">
        <f t="shared" si="8"/>
        <v>1.3325695245374988E-2</v>
      </c>
      <c r="E91" s="34">
        <f t="shared" si="9"/>
        <v>0.66038162757372354</v>
      </c>
      <c r="H91" s="28"/>
    </row>
    <row r="92" spans="1:8" s="2" customFormat="1" x14ac:dyDescent="0.25">
      <c r="A92" s="20">
        <v>213</v>
      </c>
      <c r="B92" s="21" t="s">
        <v>36</v>
      </c>
      <c r="C92" s="33">
        <v>575</v>
      </c>
      <c r="D92" s="38">
        <f t="shared" si="8"/>
        <v>1.6242235858167711E-4</v>
      </c>
      <c r="E92" s="34">
        <f t="shared" si="9"/>
        <v>0.6605440499323052</v>
      </c>
      <c r="H92" s="28"/>
    </row>
    <row r="93" spans="1:8" s="2" customFormat="1" x14ac:dyDescent="0.25">
      <c r="A93" s="20">
        <v>214</v>
      </c>
      <c r="B93" s="21" t="s">
        <v>37</v>
      </c>
      <c r="C93" s="33">
        <v>154619</v>
      </c>
      <c r="D93" s="38">
        <f t="shared" si="8"/>
        <v>4.3675795933113624E-2</v>
      </c>
      <c r="E93" s="34">
        <f t="shared" si="9"/>
        <v>0.70421984586541886</v>
      </c>
      <c r="H93" s="28"/>
    </row>
    <row r="94" spans="1:8" s="2" customFormat="1" x14ac:dyDescent="0.25">
      <c r="A94" s="20">
        <v>215</v>
      </c>
      <c r="B94" s="21" t="s">
        <v>38</v>
      </c>
      <c r="C94" s="33">
        <v>592</v>
      </c>
      <c r="D94" s="38">
        <f t="shared" si="8"/>
        <v>1.6722441092235278E-4</v>
      </c>
      <c r="E94" s="34">
        <f t="shared" si="9"/>
        <v>0.70438707027634118</v>
      </c>
      <c r="H94" s="28"/>
    </row>
    <row r="95" spans="1:8" s="2" customFormat="1" x14ac:dyDescent="0.25">
      <c r="A95" s="20">
        <v>216</v>
      </c>
      <c r="B95" s="21" t="s">
        <v>39</v>
      </c>
      <c r="C95" s="33">
        <v>1881</v>
      </c>
      <c r="D95" s="38">
        <f t="shared" si="8"/>
        <v>5.3133296781240815E-4</v>
      </c>
      <c r="E95" s="34">
        <f t="shared" si="9"/>
        <v>0.70491840324415356</v>
      </c>
      <c r="H95" s="28"/>
    </row>
    <row r="96" spans="1:8" s="2" customFormat="1" ht="24" x14ac:dyDescent="0.25">
      <c r="A96" s="20">
        <v>217</v>
      </c>
      <c r="B96" s="21" t="s">
        <v>40</v>
      </c>
      <c r="C96" s="33">
        <v>1015</v>
      </c>
      <c r="D96" s="38">
        <f t="shared" si="8"/>
        <v>2.8671077210504746E-4</v>
      </c>
      <c r="E96" s="34">
        <f t="shared" si="9"/>
        <v>0.70520511401625863</v>
      </c>
      <c r="H96" s="28"/>
    </row>
    <row r="97" spans="1:8" s="2" customFormat="1" x14ac:dyDescent="0.25">
      <c r="A97" s="20">
        <v>299</v>
      </c>
      <c r="B97" s="21" t="s">
        <v>41</v>
      </c>
      <c r="C97" s="33">
        <v>2564</v>
      </c>
      <c r="D97" s="38">
        <f t="shared" si="8"/>
        <v>7.2426248244073063E-4</v>
      </c>
      <c r="E97" s="34">
        <f t="shared" si="9"/>
        <v>0.70592937649869936</v>
      </c>
      <c r="H97" s="28"/>
    </row>
    <row r="98" spans="1:8" s="2" customFormat="1" x14ac:dyDescent="0.25">
      <c r="A98" s="20">
        <v>310</v>
      </c>
      <c r="B98" s="21" t="s">
        <v>97</v>
      </c>
      <c r="C98" s="33">
        <v>579295</v>
      </c>
      <c r="D98" s="38">
        <f t="shared" si="8"/>
        <v>0.16363558298186548</v>
      </c>
      <c r="E98" s="34">
        <f t="shared" si="9"/>
        <v>0.86956495948056478</v>
      </c>
      <c r="H98" s="28"/>
    </row>
    <row r="99" spans="1:8" s="2" customFormat="1" x14ac:dyDescent="0.25">
      <c r="A99" s="20">
        <v>363</v>
      </c>
      <c r="B99" s="21" t="s">
        <v>42</v>
      </c>
      <c r="C99" s="8">
        <v>142202</v>
      </c>
      <c r="D99" s="38">
        <f t="shared" si="8"/>
        <v>4.0168320408750693E-2</v>
      </c>
      <c r="E99" s="34">
        <f t="shared" si="9"/>
        <v>0.90973327988931552</v>
      </c>
      <c r="H99" s="28"/>
    </row>
    <row r="100" spans="1:8" s="2" customFormat="1" ht="15.75" customHeight="1" x14ac:dyDescent="0.25">
      <c r="A100" s="20">
        <v>410</v>
      </c>
      <c r="B100" s="21" t="s">
        <v>109</v>
      </c>
      <c r="C100" s="8">
        <v>98498</v>
      </c>
      <c r="D100" s="38">
        <f t="shared" si="8"/>
        <v>2.7823091261874839E-2</v>
      </c>
      <c r="E100" s="34">
        <f t="shared" si="9"/>
        <v>0.93755637115119039</v>
      </c>
      <c r="H100" s="28"/>
    </row>
    <row r="101" spans="1:8" s="2" customFormat="1" x14ac:dyDescent="0.25">
      <c r="A101" s="20">
        <v>463</v>
      </c>
      <c r="B101" s="21" t="s">
        <v>95</v>
      </c>
      <c r="C101" s="8">
        <v>2730</v>
      </c>
      <c r="D101" s="38">
        <f t="shared" si="8"/>
        <v>7.7115311117909307E-4</v>
      </c>
      <c r="E101" s="34">
        <f t="shared" si="9"/>
        <v>0.93832752426236954</v>
      </c>
      <c r="H101" s="28"/>
    </row>
    <row r="102" spans="1:8" s="2" customFormat="1" x14ac:dyDescent="0.25">
      <c r="A102" s="20">
        <v>510</v>
      </c>
      <c r="B102" s="21" t="s">
        <v>91</v>
      </c>
      <c r="C102" s="8">
        <v>121823</v>
      </c>
      <c r="D102" s="38">
        <f t="shared" si="8"/>
        <v>3.4411789546948957E-2</v>
      </c>
      <c r="E102" s="34">
        <f t="shared" si="9"/>
        <v>0.97273931380931855</v>
      </c>
      <c r="H102" s="28"/>
    </row>
    <row r="103" spans="1:8" s="2" customFormat="1" x14ac:dyDescent="0.25">
      <c r="A103" s="20">
        <v>563</v>
      </c>
      <c r="B103" s="21" t="s">
        <v>96</v>
      </c>
      <c r="C103" s="8">
        <v>5646</v>
      </c>
      <c r="D103" s="38">
        <f t="shared" si="8"/>
        <v>1.5948463244385201E-3</v>
      </c>
      <c r="E103" s="34">
        <f t="shared" si="9"/>
        <v>0.97433416013375707</v>
      </c>
      <c r="H103" s="28"/>
    </row>
    <row r="104" spans="1:8" s="2" customFormat="1" x14ac:dyDescent="0.25">
      <c r="A104" s="20">
        <v>610</v>
      </c>
      <c r="B104" s="21" t="s">
        <v>92</v>
      </c>
      <c r="C104" s="8">
        <v>60237</v>
      </c>
      <c r="D104" s="38">
        <f t="shared" si="8"/>
        <v>1.7015366285016494E-2</v>
      </c>
      <c r="E104" s="34">
        <f t="shared" si="9"/>
        <v>0.99134952641877361</v>
      </c>
      <c r="H104" s="28"/>
    </row>
    <row r="105" spans="1:8" s="2" customFormat="1" x14ac:dyDescent="0.25">
      <c r="A105" s="20">
        <v>663</v>
      </c>
      <c r="B105" s="21" t="s">
        <v>43</v>
      </c>
      <c r="C105" s="8">
        <v>4657</v>
      </c>
      <c r="D105" s="38">
        <f t="shared" si="8"/>
        <v>1.3154798676780354E-3</v>
      </c>
      <c r="E105" s="34">
        <f t="shared" si="9"/>
        <v>0.9926650062864516</v>
      </c>
      <c r="H105" s="28"/>
    </row>
    <row r="106" spans="1:8" s="2" customFormat="1" x14ac:dyDescent="0.25">
      <c r="A106" s="20">
        <v>710</v>
      </c>
      <c r="B106" s="21" t="s">
        <v>93</v>
      </c>
      <c r="C106" s="8">
        <v>19933</v>
      </c>
      <c r="D106" s="38">
        <f t="shared" si="8"/>
        <v>5.630547606275774E-3</v>
      </c>
      <c r="E106" s="34">
        <f t="shared" si="9"/>
        <v>0.99829555389272739</v>
      </c>
      <c r="H106" s="27"/>
    </row>
    <row r="107" spans="1:8" s="2" customFormat="1" x14ac:dyDescent="0.25">
      <c r="A107" s="20">
        <v>763</v>
      </c>
      <c r="B107" s="21" t="s">
        <v>44</v>
      </c>
      <c r="C107" s="8">
        <v>938</v>
      </c>
      <c r="D107" s="38">
        <f t="shared" si="8"/>
        <v>2.6496029973845764E-4</v>
      </c>
      <c r="E107" s="34">
        <f t="shared" si="9"/>
        <v>0.99856051419246583</v>
      </c>
      <c r="H107" s="28"/>
    </row>
    <row r="108" spans="1:8" s="2" customFormat="1" x14ac:dyDescent="0.25">
      <c r="A108" s="20">
        <v>810</v>
      </c>
      <c r="B108" s="21" t="s">
        <v>94</v>
      </c>
      <c r="C108" s="8">
        <v>4772</v>
      </c>
      <c r="D108" s="38">
        <f t="shared" si="8"/>
        <v>1.3479643393943708E-3</v>
      </c>
      <c r="E108" s="34">
        <f t="shared" si="9"/>
        <v>0.99990847853186016</v>
      </c>
      <c r="H108" s="28"/>
    </row>
    <row r="109" spans="1:8" s="2" customFormat="1" x14ac:dyDescent="0.25">
      <c r="A109" s="20">
        <v>863</v>
      </c>
      <c r="B109" s="21" t="s">
        <v>45</v>
      </c>
      <c r="C109" s="8">
        <v>21</v>
      </c>
      <c r="D109" s="38">
        <f t="shared" si="8"/>
        <v>5.9319470090699468E-6</v>
      </c>
      <c r="E109" s="34">
        <f t="shared" si="9"/>
        <v>0.9999144104788692</v>
      </c>
      <c r="H109" s="28"/>
    </row>
    <row r="110" spans="1:8" s="2" customFormat="1" x14ac:dyDescent="0.25">
      <c r="A110" s="22">
        <v>910</v>
      </c>
      <c r="B110" s="21" t="s">
        <v>46</v>
      </c>
      <c r="C110" s="8">
        <v>303</v>
      </c>
      <c r="D110" s="38">
        <f t="shared" si="8"/>
        <v>8.5589521130866375E-5</v>
      </c>
      <c r="E110" s="34">
        <f t="shared" si="9"/>
        <v>1</v>
      </c>
      <c r="H110" s="28"/>
    </row>
    <row r="111" spans="1:8" s="2" customFormat="1" x14ac:dyDescent="0.25">
      <c r="A111" s="55" t="s">
        <v>0</v>
      </c>
      <c r="B111" s="56"/>
      <c r="C111" s="10">
        <f>SUM(C86:C110)</f>
        <v>3540153</v>
      </c>
      <c r="D111" s="39">
        <f t="shared" si="8"/>
        <v>1</v>
      </c>
      <c r="E111" s="35"/>
      <c r="H111" s="28"/>
    </row>
    <row r="112" spans="1:8" x14ac:dyDescent="0.25">
      <c r="A112" s="16" t="s">
        <v>83</v>
      </c>
      <c r="B112" s="14"/>
      <c r="C112" s="14"/>
      <c r="D112" s="14"/>
      <c r="E112" s="14"/>
      <c r="F112"/>
      <c r="G112"/>
      <c r="H112" s="27"/>
    </row>
    <row r="113" spans="1:8" x14ac:dyDescent="0.25">
      <c r="A113" s="16"/>
      <c r="B113" s="14"/>
      <c r="C113" s="14"/>
      <c r="D113" s="14"/>
      <c r="E113" s="14"/>
      <c r="F113" s="14"/>
      <c r="G113" s="14"/>
      <c r="H113" s="27"/>
    </row>
    <row r="114" spans="1:8" x14ac:dyDescent="0.25">
      <c r="A114" s="16"/>
      <c r="B114" s="14"/>
      <c r="C114" s="14"/>
      <c r="D114" s="14"/>
      <c r="E114" s="14"/>
      <c r="F114" s="14"/>
      <c r="G114" s="14"/>
      <c r="H114" s="27"/>
    </row>
    <row r="115" spans="1:8" x14ac:dyDescent="0.25">
      <c r="A115" s="13" t="s">
        <v>105</v>
      </c>
      <c r="B115" s="14"/>
      <c r="C115" s="14"/>
      <c r="D115" s="14"/>
      <c r="E115" s="14"/>
      <c r="F115" s="14"/>
      <c r="G115" s="14"/>
      <c r="H115" s="27"/>
    </row>
    <row r="116" spans="1:8" x14ac:dyDescent="0.25">
      <c r="A116" s="54"/>
      <c r="B116" s="54"/>
      <c r="C116" s="17" t="s">
        <v>25</v>
      </c>
      <c r="D116" s="17" t="s">
        <v>3</v>
      </c>
      <c r="E116" s="17" t="s">
        <v>29</v>
      </c>
      <c r="F116" s="14"/>
      <c r="G116" s="14"/>
      <c r="H116" s="27"/>
    </row>
    <row r="117" spans="1:8" x14ac:dyDescent="0.25">
      <c r="A117" s="59" t="s">
        <v>47</v>
      </c>
      <c r="B117" s="25" t="s">
        <v>69</v>
      </c>
      <c r="C117" s="31">
        <v>285713</v>
      </c>
      <c r="D117" s="38">
        <f t="shared" ref="D117:D138" si="10">C117/$C$143</f>
        <v>8.0706398847733424E-2</v>
      </c>
      <c r="E117" s="34">
        <f>D117</f>
        <v>8.0706398847733424E-2</v>
      </c>
      <c r="H117" s="27"/>
    </row>
    <row r="118" spans="1:8" x14ac:dyDescent="0.25">
      <c r="A118" s="60"/>
      <c r="B118" s="26" t="s">
        <v>70</v>
      </c>
      <c r="C118" s="31">
        <v>10522</v>
      </c>
      <c r="D118" s="38">
        <f t="shared" si="10"/>
        <v>2.9721879252111419E-3</v>
      </c>
      <c r="E118" s="34">
        <f>D118+E117</f>
        <v>8.3678586772944569E-2</v>
      </c>
      <c r="H118" s="27"/>
    </row>
    <row r="119" spans="1:8" x14ac:dyDescent="0.25">
      <c r="A119" s="60"/>
      <c r="B119" s="26" t="s">
        <v>71</v>
      </c>
      <c r="C119" s="31">
        <v>7075</v>
      </c>
      <c r="D119" s="38">
        <f t="shared" si="10"/>
        <v>1.9985011947223751E-3</v>
      </c>
      <c r="E119" s="34">
        <f t="shared" ref="E119:E138" si="11">D119+E118</f>
        <v>8.5677087967666946E-2</v>
      </c>
      <c r="H119" s="27"/>
    </row>
    <row r="120" spans="1:8" x14ac:dyDescent="0.25">
      <c r="A120" s="60"/>
      <c r="B120" s="26" t="s">
        <v>72</v>
      </c>
      <c r="C120" s="31">
        <v>6939</v>
      </c>
      <c r="D120" s="38">
        <f t="shared" si="10"/>
        <v>1.9600847759969698E-3</v>
      </c>
      <c r="E120" s="34">
        <f>D120+E119</f>
        <v>8.7637172743663921E-2</v>
      </c>
      <c r="H120" s="27"/>
    </row>
    <row r="121" spans="1:8" x14ac:dyDescent="0.25">
      <c r="A121" s="60"/>
      <c r="B121" s="26" t="s">
        <v>48</v>
      </c>
      <c r="C121" s="31">
        <v>7264</v>
      </c>
      <c r="D121" s="38">
        <f t="shared" si="10"/>
        <v>2.0518887178040046E-3</v>
      </c>
      <c r="E121" s="34">
        <f t="shared" si="11"/>
        <v>8.968906146146792E-2</v>
      </c>
      <c r="H121" s="27"/>
    </row>
    <row r="122" spans="1:8" x14ac:dyDescent="0.25">
      <c r="A122" s="60"/>
      <c r="B122" s="26" t="s">
        <v>73</v>
      </c>
      <c r="C122" s="31">
        <v>8825</v>
      </c>
      <c r="D122" s="38">
        <f t="shared" si="10"/>
        <v>2.4928301121448708E-3</v>
      </c>
      <c r="E122" s="34">
        <f t="shared" si="11"/>
        <v>9.2181891573612784E-2</v>
      </c>
      <c r="H122" s="27"/>
    </row>
    <row r="123" spans="1:8" x14ac:dyDescent="0.25">
      <c r="A123" s="60"/>
      <c r="B123" s="26" t="s">
        <v>49</v>
      </c>
      <c r="C123" s="31">
        <v>9894</v>
      </c>
      <c r="D123" s="38">
        <f t="shared" si="10"/>
        <v>2.7947944622732407E-3</v>
      </c>
      <c r="E123" s="34">
        <f t="shared" si="11"/>
        <v>9.4976686035886021E-2</v>
      </c>
      <c r="H123" s="27"/>
    </row>
    <row r="124" spans="1:8" x14ac:dyDescent="0.25">
      <c r="A124" s="60"/>
      <c r="B124" s="26" t="s">
        <v>50</v>
      </c>
      <c r="C124" s="31">
        <v>10728</v>
      </c>
      <c r="D124" s="38">
        <f t="shared" si="10"/>
        <v>3.0303775006334474E-3</v>
      </c>
      <c r="E124" s="34">
        <f t="shared" si="11"/>
        <v>9.8007063536519473E-2</v>
      </c>
      <c r="H124" s="27"/>
    </row>
    <row r="125" spans="1:8" x14ac:dyDescent="0.25">
      <c r="A125" s="60"/>
      <c r="B125" s="26" t="s">
        <v>51</v>
      </c>
      <c r="C125" s="31">
        <v>13073</v>
      </c>
      <c r="D125" s="38">
        <f t="shared" si="10"/>
        <v>3.6927782499795911E-3</v>
      </c>
      <c r="E125" s="34">
        <f t="shared" si="11"/>
        <v>0.10169984178649906</v>
      </c>
      <c r="H125" s="27"/>
    </row>
    <row r="126" spans="1:8" x14ac:dyDescent="0.25">
      <c r="A126" s="60"/>
      <c r="B126" s="26" t="s">
        <v>52</v>
      </c>
      <c r="C126" s="31">
        <v>17114</v>
      </c>
      <c r="D126" s="38">
        <f t="shared" si="10"/>
        <v>4.834254338724908E-3</v>
      </c>
      <c r="E126" s="34">
        <f t="shared" si="11"/>
        <v>0.10653409612522396</v>
      </c>
      <c r="H126" s="27"/>
    </row>
    <row r="127" spans="1:8" x14ac:dyDescent="0.25">
      <c r="A127" s="60"/>
      <c r="B127" s="26" t="s">
        <v>53</v>
      </c>
      <c r="C127" s="31">
        <v>23334</v>
      </c>
      <c r="D127" s="38">
        <f t="shared" si="10"/>
        <v>6.5912405480780065E-3</v>
      </c>
      <c r="E127" s="34">
        <f t="shared" si="11"/>
        <v>0.11312533667330198</v>
      </c>
      <c r="H127" s="27"/>
    </row>
    <row r="128" spans="1:8" x14ac:dyDescent="0.25">
      <c r="A128" s="60"/>
      <c r="B128" s="26" t="s">
        <v>54</v>
      </c>
      <c r="C128" s="31">
        <v>31654</v>
      </c>
      <c r="D128" s="38">
        <f t="shared" si="10"/>
        <v>8.9414214583380999E-3</v>
      </c>
      <c r="E128" s="34">
        <f t="shared" si="11"/>
        <v>0.12206675813164007</v>
      </c>
      <c r="H128" s="27"/>
    </row>
    <row r="129" spans="1:8" x14ac:dyDescent="0.25">
      <c r="A129" s="60"/>
      <c r="B129" s="26" t="s">
        <v>55</v>
      </c>
      <c r="C129" s="31">
        <v>42218</v>
      </c>
      <c r="D129" s="38">
        <f t="shared" si="10"/>
        <v>1.1925473277567381E-2</v>
      </c>
      <c r="E129" s="34">
        <f t="shared" si="11"/>
        <v>0.13399223140920746</v>
      </c>
      <c r="H129" s="27"/>
    </row>
    <row r="130" spans="1:8" ht="15.75" customHeight="1" x14ac:dyDescent="0.25">
      <c r="A130" s="60"/>
      <c r="B130" s="26" t="s">
        <v>56</v>
      </c>
      <c r="C130" s="31">
        <v>60006</v>
      </c>
      <c r="D130" s="38">
        <f t="shared" si="10"/>
        <v>1.6950114867916727E-2</v>
      </c>
      <c r="E130" s="34">
        <f t="shared" si="11"/>
        <v>0.15094234627712419</v>
      </c>
      <c r="H130" s="27"/>
    </row>
    <row r="131" spans="1:8" x14ac:dyDescent="0.25">
      <c r="A131" s="60"/>
      <c r="B131" s="26" t="s">
        <v>57</v>
      </c>
      <c r="C131" s="30">
        <v>87156</v>
      </c>
      <c r="D131" s="38">
        <f t="shared" si="10"/>
        <v>2.461927492964287E-2</v>
      </c>
      <c r="E131" s="34">
        <f t="shared" si="11"/>
        <v>0.17556162120676705</v>
      </c>
      <c r="H131" s="27"/>
    </row>
    <row r="132" spans="1:8" x14ac:dyDescent="0.25">
      <c r="A132" s="60"/>
      <c r="B132" s="26" t="s">
        <v>58</v>
      </c>
      <c r="C132" s="32">
        <v>127063</v>
      </c>
      <c r="D132" s="38">
        <f t="shared" si="10"/>
        <v>3.589195156254546E-2</v>
      </c>
      <c r="E132" s="34">
        <f t="shared" si="11"/>
        <v>0.21145357276931251</v>
      </c>
      <c r="H132" s="27"/>
    </row>
    <row r="133" spans="1:8" x14ac:dyDescent="0.25">
      <c r="A133" s="60"/>
      <c r="B133" s="26" t="s">
        <v>59</v>
      </c>
      <c r="C133" s="32">
        <v>183679</v>
      </c>
      <c r="D133" s="38">
        <f t="shared" si="10"/>
        <v>5.1884480698998037E-2</v>
      </c>
      <c r="E133" s="34">
        <f t="shared" si="11"/>
        <v>0.26333805346831052</v>
      </c>
      <c r="H133" s="27"/>
    </row>
    <row r="134" spans="1:8" x14ac:dyDescent="0.25">
      <c r="A134" s="60"/>
      <c r="B134" s="26" t="s">
        <v>60</v>
      </c>
      <c r="C134" s="32">
        <v>255153</v>
      </c>
      <c r="D134" s="38">
        <f t="shared" si="10"/>
        <v>7.2074003581201154E-2</v>
      </c>
      <c r="E134" s="34">
        <f t="shared" si="11"/>
        <v>0.33541205704951166</v>
      </c>
      <c r="H134" s="27"/>
    </row>
    <row r="135" spans="1:8" x14ac:dyDescent="0.25">
      <c r="A135" s="60"/>
      <c r="B135" s="26" t="s">
        <v>61</v>
      </c>
      <c r="C135" s="32">
        <v>366655</v>
      </c>
      <c r="D135" s="38">
        <f t="shared" si="10"/>
        <v>0.10357038241002578</v>
      </c>
      <c r="E135" s="34">
        <f t="shared" si="11"/>
        <v>0.43898243945953741</v>
      </c>
      <c r="H135" s="27"/>
    </row>
    <row r="136" spans="1:8" x14ac:dyDescent="0.25">
      <c r="A136" s="60"/>
      <c r="B136" s="26" t="s">
        <v>62</v>
      </c>
      <c r="C136" s="32">
        <v>535547</v>
      </c>
      <c r="D136" s="38">
        <f t="shared" si="10"/>
        <v>0.15127792499363729</v>
      </c>
      <c r="E136" s="34">
        <f t="shared" si="11"/>
        <v>0.59026036445317476</v>
      </c>
      <c r="H136" s="27"/>
    </row>
    <row r="137" spans="1:8" x14ac:dyDescent="0.25">
      <c r="A137" s="60"/>
      <c r="B137" s="26" t="s">
        <v>63</v>
      </c>
      <c r="C137" s="32">
        <v>669486</v>
      </c>
      <c r="D137" s="38">
        <f t="shared" si="10"/>
        <v>0.18911216549115251</v>
      </c>
      <c r="E137" s="34">
        <f t="shared" si="11"/>
        <v>0.77937252994432726</v>
      </c>
      <c r="H137" s="27"/>
    </row>
    <row r="138" spans="1:8" x14ac:dyDescent="0.25">
      <c r="A138" s="60"/>
      <c r="B138" s="26" t="s">
        <v>64</v>
      </c>
      <c r="C138" s="32">
        <v>767593</v>
      </c>
      <c r="D138" s="38">
        <f t="shared" si="10"/>
        <v>0.21682480954919181</v>
      </c>
      <c r="E138" s="34">
        <f t="shared" si="11"/>
        <v>0.99619733949351907</v>
      </c>
      <c r="H138" s="27"/>
    </row>
    <row r="139" spans="1:8" x14ac:dyDescent="0.25">
      <c r="A139" s="60"/>
      <c r="B139" s="26" t="s">
        <v>65</v>
      </c>
      <c r="C139" s="32">
        <v>5096</v>
      </c>
      <c r="D139" s="38">
        <f t="shared" ref="D139:D142" si="12">C139/$C$143</f>
        <v>1.4394858075343071E-3</v>
      </c>
      <c r="E139" s="34">
        <f t="shared" ref="E139:E142" si="13">D139+E138</f>
        <v>0.99763682530105335</v>
      </c>
      <c r="H139" s="27"/>
    </row>
    <row r="140" spans="1:8" x14ac:dyDescent="0.25">
      <c r="A140" s="60"/>
      <c r="B140" s="26" t="s">
        <v>66</v>
      </c>
      <c r="C140" s="32">
        <v>5157</v>
      </c>
      <c r="D140" s="38">
        <f t="shared" si="12"/>
        <v>1.4567167012273197E-3</v>
      </c>
      <c r="E140" s="34">
        <f t="shared" si="13"/>
        <v>0.99909354200228062</v>
      </c>
      <c r="H140" s="27"/>
    </row>
    <row r="141" spans="1:8" x14ac:dyDescent="0.25">
      <c r="A141" s="60"/>
      <c r="B141" s="26" t="s">
        <v>67</v>
      </c>
      <c r="C141" s="32">
        <v>2414</v>
      </c>
      <c r="D141" s="38">
        <f t="shared" si="12"/>
        <v>6.8189143237594538E-4</v>
      </c>
      <c r="E141" s="34">
        <f t="shared" si="13"/>
        <v>0.99977543343465658</v>
      </c>
      <c r="H141" s="27"/>
    </row>
    <row r="142" spans="1:8" x14ac:dyDescent="0.25">
      <c r="A142" s="60"/>
      <c r="B142" s="26" t="s">
        <v>107</v>
      </c>
      <c r="C142" s="32">
        <v>795</v>
      </c>
      <c r="D142" s="38">
        <f t="shared" si="12"/>
        <v>2.2456656534336228E-4</v>
      </c>
      <c r="E142" s="34">
        <f t="shared" si="13"/>
        <v>0.99999999999999989</v>
      </c>
      <c r="H142" s="27"/>
    </row>
    <row r="143" spans="1:8" x14ac:dyDescent="0.25">
      <c r="A143" s="61"/>
      <c r="B143" s="29" t="s">
        <v>0</v>
      </c>
      <c r="C143" s="10">
        <f>SUM(C117:C142)</f>
        <v>3540153</v>
      </c>
      <c r="D143" s="39">
        <f>C143/$C$143</f>
        <v>1</v>
      </c>
      <c r="E143" s="36"/>
      <c r="H143" s="27"/>
    </row>
    <row r="144" spans="1:8" x14ac:dyDescent="0.25">
      <c r="A144" s="16" t="s">
        <v>83</v>
      </c>
      <c r="B144" s="14"/>
      <c r="C144" s="14"/>
      <c r="D144" s="14"/>
      <c r="E144" s="14"/>
      <c r="H144" s="27"/>
    </row>
    <row r="145" spans="1:8" x14ac:dyDescent="0.25">
      <c r="F145" s="14"/>
      <c r="G145" s="14"/>
      <c r="H145" s="27"/>
    </row>
    <row r="146" spans="1:8" x14ac:dyDescent="0.25">
      <c r="H146" s="27"/>
    </row>
    <row r="147" spans="1:8" x14ac:dyDescent="0.25">
      <c r="A147" s="13" t="s">
        <v>106</v>
      </c>
      <c r="B147" s="14"/>
      <c r="C147" s="14"/>
      <c r="D147" s="14"/>
      <c r="E147" s="14"/>
      <c r="H147" s="27"/>
    </row>
    <row r="148" spans="1:8" x14ac:dyDescent="0.25">
      <c r="A148" s="54"/>
      <c r="B148" s="54"/>
      <c r="C148" s="17" t="s">
        <v>25</v>
      </c>
      <c r="D148" s="17" t="s">
        <v>3</v>
      </c>
      <c r="E148" s="17" t="s">
        <v>29</v>
      </c>
      <c r="F148" s="14"/>
      <c r="G148" s="14"/>
      <c r="H148" s="27"/>
    </row>
    <row r="149" spans="1:8" x14ac:dyDescent="0.25">
      <c r="A149" s="57"/>
      <c r="B149" s="41" t="s">
        <v>49</v>
      </c>
      <c r="C149" s="31">
        <v>65</v>
      </c>
      <c r="D149" s="38">
        <f t="shared" ref="D149:D161" si="14">C149/$C$169</f>
        <v>1.8360788361406979E-5</v>
      </c>
      <c r="E149" s="34">
        <f>D149</f>
        <v>1.8360788361406979E-5</v>
      </c>
      <c r="F149" s="14"/>
      <c r="G149" s="14"/>
      <c r="H149" s="27"/>
    </row>
    <row r="150" spans="1:8" x14ac:dyDescent="0.25">
      <c r="A150" s="57"/>
      <c r="B150" s="24" t="s">
        <v>50</v>
      </c>
      <c r="C150" s="31">
        <v>742</v>
      </c>
      <c r="D150" s="38">
        <f t="shared" si="14"/>
        <v>2.0959546098713814E-4</v>
      </c>
      <c r="E150" s="34">
        <f t="shared" ref="E150:E161" si="15">D150+E149</f>
        <v>2.2795624934854512E-4</v>
      </c>
      <c r="H150" s="27"/>
    </row>
    <row r="151" spans="1:8" x14ac:dyDescent="0.25">
      <c r="A151" s="57"/>
      <c r="B151" s="24" t="s">
        <v>51</v>
      </c>
      <c r="C151" s="31">
        <v>367</v>
      </c>
      <c r="D151" s="38">
        <f t="shared" si="14"/>
        <v>1.0366783582517479E-4</v>
      </c>
      <c r="E151" s="34">
        <f t="shared" si="15"/>
        <v>3.3162408517371989E-4</v>
      </c>
      <c r="H151" s="27"/>
    </row>
    <row r="152" spans="1:8" x14ac:dyDescent="0.25">
      <c r="A152" s="57"/>
      <c r="B152" s="24" t="s">
        <v>52</v>
      </c>
      <c r="C152" s="31">
        <v>325</v>
      </c>
      <c r="D152" s="38">
        <f t="shared" si="14"/>
        <v>9.1803941807034895E-5</v>
      </c>
      <c r="E152" s="34">
        <f t="shared" si="15"/>
        <v>4.2342802698075476E-4</v>
      </c>
      <c r="H152" s="27"/>
    </row>
    <row r="153" spans="1:8" x14ac:dyDescent="0.25">
      <c r="A153" s="57"/>
      <c r="B153" s="24" t="s">
        <v>53</v>
      </c>
      <c r="C153" s="31">
        <v>197</v>
      </c>
      <c r="D153" s="38">
        <f t="shared" si="14"/>
        <v>5.5647312418418072E-5</v>
      </c>
      <c r="E153" s="34">
        <f t="shared" si="15"/>
        <v>4.7907533939917286E-4</v>
      </c>
      <c r="H153" s="27"/>
    </row>
    <row r="154" spans="1:8" x14ac:dyDescent="0.25">
      <c r="A154" s="57"/>
      <c r="B154" s="24" t="s">
        <v>54</v>
      </c>
      <c r="C154" s="31">
        <v>627</v>
      </c>
      <c r="D154" s="38">
        <f t="shared" si="14"/>
        <v>1.7711098927080269E-4</v>
      </c>
      <c r="E154" s="34">
        <f t="shared" si="15"/>
        <v>6.5618632866997558E-4</v>
      </c>
      <c r="H154" s="27"/>
    </row>
    <row r="155" spans="1:8" x14ac:dyDescent="0.25">
      <c r="A155" s="57"/>
      <c r="B155" s="24" t="s">
        <v>55</v>
      </c>
      <c r="C155" s="31">
        <v>1880</v>
      </c>
      <c r="D155" s="38">
        <f t="shared" si="14"/>
        <v>5.3105049414530956E-4</v>
      </c>
      <c r="E155" s="34">
        <f t="shared" si="15"/>
        <v>1.187236822815285E-3</v>
      </c>
      <c r="H155" s="27"/>
    </row>
    <row r="156" spans="1:8" x14ac:dyDescent="0.25">
      <c r="A156" s="57"/>
      <c r="B156" s="24" t="s">
        <v>56</v>
      </c>
      <c r="C156" s="31">
        <v>3256</v>
      </c>
      <c r="D156" s="38">
        <f t="shared" si="14"/>
        <v>9.1973426007294036E-4</v>
      </c>
      <c r="E156" s="34">
        <f t="shared" si="15"/>
        <v>2.1069710828882254E-3</v>
      </c>
      <c r="H156" s="27"/>
    </row>
    <row r="157" spans="1:8" x14ac:dyDescent="0.25">
      <c r="A157" s="57"/>
      <c r="B157" s="24" t="s">
        <v>57</v>
      </c>
      <c r="C157" s="31">
        <v>4591</v>
      </c>
      <c r="D157" s="38">
        <f t="shared" si="14"/>
        <v>1.2968366056495299E-3</v>
      </c>
      <c r="E157" s="34">
        <f t="shared" si="15"/>
        <v>3.4038076885377555E-3</v>
      </c>
      <c r="H157" s="27"/>
    </row>
    <row r="158" spans="1:8" x14ac:dyDescent="0.25">
      <c r="A158" s="57"/>
      <c r="B158" s="24" t="s">
        <v>58</v>
      </c>
      <c r="C158" s="31">
        <v>2929</v>
      </c>
      <c r="D158" s="38">
        <f t="shared" si="14"/>
        <v>8.2736537093170835E-4</v>
      </c>
      <c r="E158" s="34">
        <f t="shared" si="15"/>
        <v>4.2311730594694636E-3</v>
      </c>
      <c r="H158" s="27"/>
    </row>
    <row r="159" spans="1:8" x14ac:dyDescent="0.25">
      <c r="A159" s="57"/>
      <c r="B159" s="24" t="s">
        <v>59</v>
      </c>
      <c r="C159" s="31">
        <v>7449</v>
      </c>
      <c r="D159" s="38">
        <f t="shared" si="14"/>
        <v>2.1041463462172397E-3</v>
      </c>
      <c r="E159" s="34">
        <f t="shared" si="15"/>
        <v>6.3353194056867037E-3</v>
      </c>
      <c r="H159" s="27"/>
    </row>
    <row r="160" spans="1:8" x14ac:dyDescent="0.25">
      <c r="A160" s="57"/>
      <c r="B160" s="24" t="s">
        <v>60</v>
      </c>
      <c r="C160" s="31">
        <v>28433</v>
      </c>
      <c r="D160" s="38">
        <f t="shared" si="14"/>
        <v>8.0315737766136104E-3</v>
      </c>
      <c r="E160" s="34">
        <f t="shared" si="15"/>
        <v>1.4366893182300314E-2</v>
      </c>
      <c r="H160" s="27"/>
    </row>
    <row r="161" spans="1:8" x14ac:dyDescent="0.25">
      <c r="A161" s="57"/>
      <c r="B161" s="24" t="s">
        <v>61</v>
      </c>
      <c r="C161" s="31">
        <v>29421</v>
      </c>
      <c r="D161" s="38">
        <f t="shared" si="14"/>
        <v>8.310657759706996E-3</v>
      </c>
      <c r="E161" s="34">
        <f t="shared" si="15"/>
        <v>2.267755094200731E-2</v>
      </c>
      <c r="H161" s="27"/>
    </row>
    <row r="162" spans="1:8" x14ac:dyDescent="0.25">
      <c r="A162" s="57"/>
      <c r="B162" s="24" t="s">
        <v>62</v>
      </c>
      <c r="C162" s="31">
        <v>249732</v>
      </c>
      <c r="D162" s="38">
        <f t="shared" ref="D162:D168" si="16">C162/$C$169</f>
        <v>7.054271383185981E-2</v>
      </c>
      <c r="E162" s="34">
        <f t="shared" ref="E162:E168" si="17">D162+E161</f>
        <v>9.322026477386712E-2</v>
      </c>
      <c r="H162" s="27"/>
    </row>
    <row r="163" spans="1:8" x14ac:dyDescent="0.25">
      <c r="A163" s="57"/>
      <c r="B163" s="24" t="s">
        <v>63</v>
      </c>
      <c r="C163" s="31">
        <v>608121</v>
      </c>
      <c r="D163" s="38">
        <f t="shared" si="16"/>
        <v>0.17177816890964881</v>
      </c>
      <c r="E163" s="34">
        <f t="shared" si="17"/>
        <v>0.26499843368351594</v>
      </c>
    </row>
    <row r="164" spans="1:8" x14ac:dyDescent="0.25">
      <c r="A164" s="57"/>
      <c r="B164" s="24" t="s">
        <v>64</v>
      </c>
      <c r="C164" s="30">
        <v>2575365</v>
      </c>
      <c r="D164" s="38">
        <f t="shared" si="16"/>
        <v>0.72747279566730594</v>
      </c>
      <c r="E164" s="34">
        <f t="shared" si="17"/>
        <v>0.99247122935082188</v>
      </c>
    </row>
    <row r="165" spans="1:8" x14ac:dyDescent="0.25">
      <c r="A165" s="57"/>
      <c r="B165" s="24" t="s">
        <v>65</v>
      </c>
      <c r="C165" s="32">
        <v>6108</v>
      </c>
      <c r="D165" s="38">
        <f t="shared" si="16"/>
        <v>1.7253491586380588E-3</v>
      </c>
      <c r="E165" s="34">
        <f t="shared" si="17"/>
        <v>0.99419657850945997</v>
      </c>
    </row>
    <row r="166" spans="1:8" x14ac:dyDescent="0.25">
      <c r="A166" s="57"/>
      <c r="B166" s="24" t="s">
        <v>66</v>
      </c>
      <c r="C166" s="32">
        <v>10842</v>
      </c>
      <c r="D166" s="38">
        <f t="shared" si="16"/>
        <v>3.0625794986826839E-3</v>
      </c>
      <c r="E166" s="34">
        <f t="shared" si="17"/>
        <v>0.99725915800814269</v>
      </c>
    </row>
    <row r="167" spans="1:8" x14ac:dyDescent="0.25">
      <c r="A167" s="57"/>
      <c r="B167" s="24" t="s">
        <v>67</v>
      </c>
      <c r="C167" s="32">
        <v>5694</v>
      </c>
      <c r="D167" s="38">
        <f t="shared" si="16"/>
        <v>1.6084050604592514E-3</v>
      </c>
      <c r="E167" s="34">
        <f t="shared" si="17"/>
        <v>0.99886756306860192</v>
      </c>
    </row>
    <row r="168" spans="1:8" x14ac:dyDescent="0.25">
      <c r="A168" s="57"/>
      <c r="B168" s="24" t="s">
        <v>107</v>
      </c>
      <c r="C168" s="32">
        <v>4009</v>
      </c>
      <c r="D168" s="38">
        <f t="shared" si="16"/>
        <v>1.1324369313981627E-3</v>
      </c>
      <c r="E168" s="34">
        <f t="shared" si="17"/>
        <v>1</v>
      </c>
    </row>
    <row r="169" spans="1:8" x14ac:dyDescent="0.25">
      <c r="A169" s="58"/>
      <c r="B169" s="23" t="s">
        <v>0</v>
      </c>
      <c r="C169" s="10">
        <f>SUM(C149:C168)</f>
        <v>3540153</v>
      </c>
      <c r="D169" s="39">
        <f>C169/$C$169</f>
        <v>1</v>
      </c>
      <c r="E169" s="37"/>
    </row>
    <row r="170" spans="1:8" x14ac:dyDescent="0.25">
      <c r="A170" s="16" t="s">
        <v>83</v>
      </c>
      <c r="B170" s="14"/>
      <c r="C170" s="14"/>
      <c r="D170" s="14"/>
      <c r="E170" s="14"/>
    </row>
    <row r="171" spans="1:8" x14ac:dyDescent="0.25">
      <c r="F171" s="14"/>
      <c r="G171" s="14"/>
    </row>
  </sheetData>
  <mergeCells count="17">
    <mergeCell ref="A148:B148"/>
    <mergeCell ref="A111:B111"/>
    <mergeCell ref="A149:A169"/>
    <mergeCell ref="A16:B16"/>
    <mergeCell ref="A56:B56"/>
    <mergeCell ref="A116:B116"/>
    <mergeCell ref="A117:A143"/>
    <mergeCell ref="A12:F12"/>
    <mergeCell ref="A48:A51"/>
    <mergeCell ref="A17:A29"/>
    <mergeCell ref="A47:B47"/>
    <mergeCell ref="A85:B85"/>
    <mergeCell ref="A38:B38"/>
    <mergeCell ref="A77:B77"/>
    <mergeCell ref="A78:A80"/>
    <mergeCell ref="A39:A42"/>
    <mergeCell ref="A57:A72"/>
  </mergeCells>
  <pageMargins left="0.7" right="0.7" top="0.75" bottom="0.75" header="0.3" footer="0.3"/>
  <pageSetup scale="26" orientation="landscape" verticalDpi="0" r:id="rId1"/>
  <rowBreaks count="1" manualBreakCount="1">
    <brk id="7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Maria Jose Sepulveda Herane</cp:lastModifiedBy>
  <dcterms:created xsi:type="dcterms:W3CDTF">2014-10-15T12:51:42Z</dcterms:created>
  <dcterms:modified xsi:type="dcterms:W3CDTF">2015-10-19T20:30:45Z</dcterms:modified>
</cp:coreProperties>
</file>