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sistencia\Abril\"/>
    </mc:Choice>
  </mc:AlternateContent>
  <xr:revisionPtr revIDLastSave="0" documentId="13_ncr:1_{240B3F64-363C-4322-BDBF-09DBC273B07C}" xr6:coauthVersionLast="43" xr6:coauthVersionMax="43" xr10:uidLastSave="{00000000-0000-0000-0000-000000000000}"/>
  <bookViews>
    <workbookView xWindow="2730" yWindow="165" windowWidth="18180" windowHeight="12900" xr2:uid="{00000000-000D-0000-FFFF-FFFF00000000}"/>
  </bookViews>
  <sheets>
    <sheet name="Tabulación" sheetId="2" r:id="rId1"/>
  </sheets>
  <definedNames>
    <definedName name="_xlnm.Print_Area" localSheetId="0">Tabulación!$A$1:$F$173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2" l="1"/>
  <c r="D170" i="2" l="1"/>
  <c r="D169" i="2"/>
  <c r="D168" i="2"/>
  <c r="E168" i="2" s="1"/>
  <c r="E169" i="2" s="1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E140" i="2" s="1"/>
  <c r="E141" i="2" s="1"/>
  <c r="E142" i="2" s="1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E112" i="2" s="1"/>
  <c r="E113" i="2" s="1"/>
  <c r="E114" i="2" s="1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D73" i="2"/>
  <c r="D72" i="2"/>
  <c r="D71" i="2"/>
  <c r="E71" i="2" s="1"/>
  <c r="E72" i="2" s="1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D43" i="2"/>
  <c r="D42" i="2"/>
  <c r="D41" i="2"/>
  <c r="D40" i="2"/>
  <c r="D39" i="2"/>
  <c r="E39" i="2" s="1"/>
  <c r="E40" i="2" s="1"/>
  <c r="E41" i="2" s="1"/>
  <c r="E42" i="2" s="1"/>
  <c r="D33" i="2"/>
  <c r="D32" i="2"/>
  <c r="D31" i="2"/>
  <c r="D30" i="2"/>
  <c r="E30" i="2" s="1"/>
  <c r="E31" i="2" s="1"/>
  <c r="E32" i="2" s="1"/>
  <c r="D20" i="2"/>
  <c r="D19" i="2"/>
  <c r="D17" i="2"/>
  <c r="D16" i="2"/>
  <c r="D15" i="2"/>
  <c r="D14" i="2"/>
  <c r="E14" i="2" s="1"/>
  <c r="E15" i="2" s="1"/>
  <c r="E16" i="2" s="1"/>
  <c r="E143" i="2" l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15" i="2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7" i="2"/>
  <c r="E18" i="2"/>
  <c r="E19" i="2"/>
</calcChain>
</file>

<file path=xl/sharedStrings.xml><?xml version="1.0" encoding="utf-8"?>
<sst xmlns="http://schemas.openxmlformats.org/spreadsheetml/2006/main" count="126" uniqueCount="88">
  <si>
    <t>Total</t>
  </si>
  <si>
    <t>Municipal</t>
  </si>
  <si>
    <t>Particular Subvencionado</t>
  </si>
  <si>
    <t>%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</si>
  <si>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</si>
  <si>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</si>
  <si>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</si>
  <si>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</si>
  <si>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</si>
  <si>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</si>
  <si>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</si>
  <si>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</si>
  <si>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</si>
  <si>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</si>
  <si>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</si>
  <si>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</si>
  <si>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</si>
  <si>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</si>
  <si>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</si>
  <si>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</si>
  <si>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</si>
  <si>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</si>
  <si>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</si>
  <si>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</si>
  <si>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</si>
  <si>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</si>
  <si>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</si>
  <si>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</si>
  <si>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</si>
  <si>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</si>
  <si>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</si>
  <si>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</si>
  <si>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</si>
  <si>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</si>
  <si>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</si>
  <si>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</si>
  <si>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</si>
  <si>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</si>
  <si>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</si>
  <si>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</si>
  <si>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</si>
  <si>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</si>
  <si>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</si>
  <si>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</si>
  <si>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Sin información</t>
  </si>
  <si>
    <t>Al menos 2 veces</t>
  </si>
  <si>
    <t>Al menos 3 veces</t>
  </si>
  <si>
    <t>Al menos 4 veces</t>
  </si>
  <si>
    <t>1. Cambio de un establecimiento a otro;</t>
  </si>
  <si>
    <t>2. Cambio de un curso a otro en el establecimiento; y/o</t>
  </si>
  <si>
    <t>3. Cambio de nivel de enseñanza en un mismo establecimiento.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</si>
  <si>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</si>
  <si>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</si>
  <si>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</si>
  <si>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</si>
  <si>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</si>
  <si>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</si>
  <si>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</si>
  <si>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y Jóvenes</t>
  </si>
  <si>
    <t>Al menos 5 veces</t>
  </si>
  <si>
    <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</si>
  <si>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r>
      <t>Nota:</t>
    </r>
    <r>
      <rPr>
        <sz val="8"/>
        <color rgb="FF002060"/>
        <rFont val="Verdana"/>
        <family val="2"/>
      </rPr>
      <t xml:space="preserve"> La unidad básica de análisis son los registros, pudiendo un alumno tener más de un registro por motivos tales como:</t>
    </r>
  </si>
  <si>
    <r>
      <rPr>
        <b/>
        <sz val="8"/>
        <color rgb="FF002060"/>
        <rFont val="Verdana"/>
        <family val="2"/>
      </rPr>
      <t>Fuente:</t>
    </r>
    <r>
      <rPr>
        <sz val="8"/>
        <color rgb="FF002060"/>
        <rFont val="Verdana"/>
        <family val="2"/>
      </rPr>
      <t xml:space="preserve"> Unidad de Estadísticas, Centro de Estudios, División de Planificación y Presupuesto, Ministerio de Educación.</t>
    </r>
  </si>
  <si>
    <r>
      <rPr>
        <b/>
        <sz val="8"/>
        <color rgb="FF002060"/>
        <rFont val="Verdana"/>
        <family val="2"/>
      </rP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</si>
  <si>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t>Sexo</t>
  </si>
  <si>
    <t>Hombre</t>
  </si>
  <si>
    <t>Mujer</t>
  </si>
  <si>
    <t>Al menos 1 veces</t>
  </si>
  <si>
    <t>Servicio Local de Educación</t>
  </si>
  <si>
    <t>Días Asistidos</t>
  </si>
  <si>
    <t>Sin IPE</t>
  </si>
  <si>
    <t>Con IPE</t>
  </si>
  <si>
    <t>Identificador provisorio escolar</t>
  </si>
  <si>
    <t>Región de Ñuble</t>
  </si>
  <si>
    <t>Días Trabajados</t>
  </si>
  <si>
    <t>Educación Especial Discapacidad Múltiple</t>
  </si>
  <si>
    <t>Educación Especial Sordoceguera</t>
  </si>
  <si>
    <t>Tabulación Base de Datos Asistencia Declarada Abril Año 2019.</t>
  </si>
  <si>
    <t>1. Estudiantes duplicados, Abril 2019.</t>
  </si>
  <si>
    <t>2. Asistencia mensual según Sexo de los estudiantes (GEN_ALU), Abril 2019.</t>
  </si>
  <si>
    <t>3. Asistencia mensual según Dependencia Administrativa del Establecimiento Educacional (COD_DEPE2), Abril 2019.</t>
  </si>
  <si>
    <t>4. Asistencia mensual según Región del Establecimiento Educacional (COD_REG_RBD), Abril 2019.</t>
  </si>
  <si>
    <t>5. Asistencia mensual según Área Geográfica del Establecimiento (RURAL_RBD), Abril 2019.</t>
  </si>
  <si>
    <t>6. Asistencia mensual según Código de Enseñanza (COD_ENSE), Abril 2019.</t>
  </si>
  <si>
    <t>7. Registro de Asistencia por días asistidos (DIAS_ASISTIDOS), Abril 2019.</t>
  </si>
  <si>
    <t>8. Registro de Asistencia por días trabajados (DIAS_TRABAJADOS), Abril 2019.</t>
  </si>
  <si>
    <t>9. Registros que contaban con un identificador provisorio escolar antes de obtener su RUN definitivo, Abril 2019.</t>
  </si>
  <si>
    <t>Al menos 6 veces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</si>
</sst>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Verdana"/>
      <family val="2"/>
    </font>
    <font>
      <b/>
      <sz val="8"/>
      <color rgb="FFFFFFFF"/>
      <name val="Verdana"/>
      <family val="2"/>
    </font>
    <font>
      <sz val="8"/>
      <color rgb="FF00206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FD1E7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/>
      <diagonal/>
    </border>
    <border>
      <left/>
      <right style="medium">
        <color rgb="FFFFFFFF"/>
      </right>
      <top style="thin">
        <color theme="0"/>
      </top>
      <bottom/>
      <diagonal/>
    </border>
    <border>
      <left/>
      <right style="medium">
        <color rgb="FFFFFFFF"/>
      </right>
      <top/>
      <bottom/>
      <diagonal/>
    </border>
  </borders>
  <cellStyleXfs count="12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2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3" fontId="8" fillId="6" borderId="4" xfId="0" applyNumberFormat="1" applyFont="1" applyFill="1" applyBorder="1" applyAlignment="1">
      <alignment horizontal="right" vertical="center" wrapText="1" indent="1"/>
    </xf>
    <xf numFmtId="164" fontId="8" fillId="6" borderId="4" xfId="2" applyNumberFormat="1" applyFont="1" applyFill="1" applyBorder="1" applyAlignment="1">
      <alignment horizontal="right" vertical="center" wrapText="1" indent="1"/>
    </xf>
    <xf numFmtId="3" fontId="8" fillId="3" borderId="4" xfId="0" applyNumberFormat="1" applyFont="1" applyFill="1" applyBorder="1" applyAlignment="1">
      <alignment horizontal="right" vertical="center" wrapText="1" indent="1"/>
    </xf>
    <xf numFmtId="164" fontId="8" fillId="3" borderId="4" xfId="2" applyNumberFormat="1" applyFont="1" applyFill="1" applyBorder="1" applyAlignment="1">
      <alignment horizontal="right" vertical="center" wrapText="1" indent="1"/>
    </xf>
    <xf numFmtId="3" fontId="6" fillId="6" borderId="4" xfId="0" applyNumberFormat="1" applyFont="1" applyFill="1" applyBorder="1" applyAlignment="1">
      <alignment horizontal="right" vertical="center" wrapText="1" indent="1"/>
    </xf>
    <xf numFmtId="164" fontId="6" fillId="6" borderId="4" xfId="2" applyNumberFormat="1" applyFont="1" applyFill="1" applyBorder="1" applyAlignment="1">
      <alignment horizontal="right" vertical="center" wrapText="1" indent="1"/>
    </xf>
    <xf numFmtId="0" fontId="6" fillId="5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5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6" fillId="5" borderId="3" xfId="0" applyNumberFormat="1" applyFont="1" applyFill="1" applyBorder="1" applyAlignment="1">
      <alignment horizontal="center" vertical="center"/>
    </xf>
    <xf numFmtId="10" fontId="8" fillId="2" borderId="4" xfId="2" applyNumberFormat="1" applyFont="1" applyFill="1" applyBorder="1" applyAlignment="1">
      <alignment horizontal="right" vertical="center" wrapText="1" indent="1"/>
    </xf>
    <xf numFmtId="10" fontId="8" fillId="7" borderId="4" xfId="2" applyNumberFormat="1" applyFont="1" applyFill="1" applyBorder="1" applyAlignment="1">
      <alignment horizontal="right" vertical="center" wrapText="1" indent="1"/>
    </xf>
    <xf numFmtId="9" fontId="6" fillId="6" borderId="4" xfId="2" applyNumberFormat="1" applyFont="1" applyFill="1" applyBorder="1" applyAlignment="1">
      <alignment horizontal="right" vertical="center" wrapText="1" indent="1"/>
    </xf>
    <xf numFmtId="10" fontId="8" fillId="3" borderId="4" xfId="2" applyNumberFormat="1" applyFont="1" applyFill="1" applyBorder="1" applyAlignment="1">
      <alignment horizontal="right" vertical="center" wrapText="1" indent="1"/>
    </xf>
    <xf numFmtId="10" fontId="8" fillId="6" borderId="4" xfId="2" applyNumberFormat="1" applyFont="1" applyFill="1" applyBorder="1" applyAlignment="1">
      <alignment horizontal="right" vertical="center" wrapText="1" indent="1"/>
    </xf>
    <xf numFmtId="9" fontId="6" fillId="7" borderId="4" xfId="2" applyNumberFormat="1" applyFont="1" applyFill="1" applyBorder="1" applyAlignment="1">
      <alignment horizontal="right" vertical="center" wrapText="1" indent="1"/>
    </xf>
    <xf numFmtId="10" fontId="8" fillId="0" borderId="4" xfId="2" applyNumberFormat="1" applyFont="1" applyFill="1" applyBorder="1" applyAlignment="1">
      <alignment horizontal="right" vertical="center" wrapText="1" indent="1"/>
    </xf>
    <xf numFmtId="0" fontId="6" fillId="5" borderId="9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left" vertical="center" wrapText="1"/>
    </xf>
    <xf numFmtId="10" fontId="6" fillId="6" borderId="4" xfId="2" applyNumberFormat="1" applyFont="1" applyFill="1" applyBorder="1" applyAlignment="1">
      <alignment horizontal="right" vertical="center" wrapText="1" indent="1"/>
    </xf>
    <xf numFmtId="0" fontId="6" fillId="3" borderId="5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3" xfId="0" applyNumberFormat="1" applyFont="1" applyFill="1" applyBorder="1" applyAlignment="1">
      <alignment horizontal="center" vertical="center" wrapText="1"/>
    </xf>
    <xf numFmtId="0" fontId="6" fillId="5" borderId="14" xfId="0" applyNumberFormat="1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right" vertical="center" wrapText="1" indent="1"/>
    </xf>
    <xf numFmtId="9" fontId="6" fillId="2" borderId="4" xfId="2" applyNumberFormat="1" applyFont="1" applyFill="1" applyBorder="1" applyAlignment="1">
      <alignment horizontal="right" vertical="center" wrapText="1" indent="1"/>
    </xf>
    <xf numFmtId="164" fontId="8" fillId="2" borderId="4" xfId="2" applyNumberFormat="1" applyFont="1" applyFill="1" applyBorder="1" applyAlignment="1">
      <alignment horizontal="right" vertical="center" wrapText="1" indent="1"/>
    </xf>
  </cellXfs>
  <cellStyles count="12">
    <cellStyle name="Normal" xfId="0" builtinId="0"/>
    <cellStyle name="Normal_Hoja2" xfId="1" xr:uid="{00000000-0005-0000-0000-000001000000}"/>
    <cellStyle name="Porcentaje" xfId="2" builtinId="5"/>
    <cellStyle name="style1494360747153" xfId="3" xr:uid="{00000000-0005-0000-0000-000003000000}"/>
    <cellStyle name="style1494360747338" xfId="4" xr:uid="{00000000-0005-0000-0000-000004000000}"/>
    <cellStyle name="style1494360747527" xfId="5" xr:uid="{00000000-0005-0000-0000-000005000000}"/>
    <cellStyle name="style1499892071129" xfId="6" xr:uid="{00000000-0005-0000-0000-000006000000}"/>
    <cellStyle name="style1499892071316" xfId="7" xr:uid="{00000000-0005-0000-0000-000007000000}"/>
    <cellStyle name="style1507045828099" xfId="8" xr:uid="{00000000-0005-0000-0000-000008000000}"/>
    <cellStyle name="style1513803214616" xfId="9" xr:uid="{00000000-0005-0000-0000-000009000000}"/>
    <cellStyle name="style1513803214811" xfId="10" xr:uid="{00000000-0005-0000-0000-00000A000000}"/>
    <cellStyle name="style1513803215011" xfId="11" xr:uid="{00000000-0005-0000-0000-00000B000000}"/>
  </cellStyles>
  <dxfs count="0"/>
  <tableStyles count="0" defaultTableStyle="TableStyleMedium2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419100</xdr:colOff>
      <xdr:row>6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104774</xdr:colOff>
      <xdr:row>0</xdr:row>
      <xdr:rowOff>142875</xdr:rowOff>
    </xdr:from>
    <xdr:to>
      <xdr:col>5</xdr:col>
      <xdr:colOff>476249</xdr:colOff>
      <xdr:row>6</xdr:row>
      <xdr:rowOff>157404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AFB527D-23FE-4881-8911-C5D305E74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4" y="142875"/>
          <a:ext cx="2009775" cy="115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178"/>
  <sheetViews>
    <sheetView showGridLines="0" tabSelected="1" view="pageBreakPreview" topLeftCell="A28" zoomScaleNormal="100" zoomScaleSheetLayoutView="100" workbookViewId="0">
      <selection activeCell="C31" sqref="C31"/>
    </sheetView>
  </sheetViews>
  <sheetFormatPr baseColWidth="10" defaultRowHeight="15" x14ac:dyDescent="0.25"/>
  <cols>
    <col min="1" max="1" width="14.5703125" style="3" customWidth="1"/>
    <col min="2" max="2" width="63.140625" style="2" customWidth="1"/>
    <col min="3" max="6" width="12.28515625" style="2" customWidth="1"/>
  </cols>
  <sheetData>
    <row r="7" spans="1:6" x14ac:dyDescent="0.25">
      <c r="B7" s="23"/>
    </row>
    <row r="9" spans="1:6" ht="23.25" x14ac:dyDescent="0.35">
      <c r="A9" s="42" t="s">
        <v>77</v>
      </c>
      <c r="B9" s="42"/>
      <c r="C9" s="42"/>
      <c r="D9" s="42"/>
      <c r="E9" s="42"/>
      <c r="F9" s="42"/>
    </row>
    <row r="10" spans="1:6" ht="15" customHeight="1" x14ac:dyDescent="0.35">
      <c r="B10" s="4"/>
      <c r="C10" s="4"/>
      <c r="D10" s="4"/>
      <c r="E10" s="4"/>
      <c r="F10" s="4"/>
    </row>
    <row r="11" spans="1:6" s="10" customFormat="1" ht="15" customHeight="1" x14ac:dyDescent="0.35">
      <c r="A11" s="3"/>
      <c r="B11" s="4"/>
      <c r="C11" s="4"/>
      <c r="D11" s="4"/>
      <c r="E11" s="4"/>
      <c r="F11" s="4"/>
    </row>
    <row r="12" spans="1:6" ht="15" customHeight="1" x14ac:dyDescent="0.35">
      <c r="A12" s="51" t="s">
        <v>78</v>
      </c>
      <c r="B12" s="51"/>
      <c r="C12" s="51"/>
      <c r="D12" s="51"/>
      <c r="E12" s="51"/>
      <c r="F12" s="4"/>
    </row>
    <row r="13" spans="1:6" x14ac:dyDescent="0.25">
      <c r="A13" s="43"/>
      <c r="B13" s="44"/>
      <c r="C13" s="12" t="s">
        <v>22</v>
      </c>
      <c r="D13" s="12" t="s">
        <v>3</v>
      </c>
      <c r="E13" s="12" t="s">
        <v>26</v>
      </c>
      <c r="F13" s="5"/>
    </row>
    <row r="14" spans="1:6" s="10" customFormat="1" ht="15.75" thickBot="1" x14ac:dyDescent="0.3">
      <c r="A14" s="32"/>
      <c r="B14" s="13" t="s">
        <v>67</v>
      </c>
      <c r="C14" s="16">
        <v>3321471</v>
      </c>
      <c r="D14" s="25">
        <f>+C14/$C$20</f>
        <v>0.96833433087848797</v>
      </c>
      <c r="E14" s="25">
        <f>+D14</f>
        <v>0.96833433087848797</v>
      </c>
      <c r="F14" s="5"/>
    </row>
    <row r="15" spans="1:6" s="10" customFormat="1" ht="15.75" thickBot="1" x14ac:dyDescent="0.3">
      <c r="A15" s="33"/>
      <c r="B15" s="13" t="s">
        <v>45</v>
      </c>
      <c r="C15" s="14">
        <v>104023</v>
      </c>
      <c r="D15" s="26">
        <f>+C15/$C$20</f>
        <v>3.0326636029931603E-2</v>
      </c>
      <c r="E15" s="26">
        <f>+E14+D15</f>
        <v>0.99866096690841955</v>
      </c>
      <c r="F15" s="5"/>
    </row>
    <row r="16" spans="1:6" s="10" customFormat="1" ht="15.75" thickBot="1" x14ac:dyDescent="0.3">
      <c r="A16" s="33"/>
      <c r="B16" s="13" t="s">
        <v>46</v>
      </c>
      <c r="C16" s="16">
        <v>4375</v>
      </c>
      <c r="D16" s="25">
        <f>+C16/$C$20</f>
        <v>1.2754778523110346E-3</v>
      </c>
      <c r="E16" s="25">
        <f t="shared" ref="E16:E17" si="0">+E15+D16</f>
        <v>0.99993644476073062</v>
      </c>
      <c r="F16" s="5"/>
    </row>
    <row r="17" spans="1:7" s="10" customFormat="1" ht="15.75" thickBot="1" x14ac:dyDescent="0.3">
      <c r="A17" s="33"/>
      <c r="B17" s="13" t="s">
        <v>47</v>
      </c>
      <c r="C17" s="14">
        <v>194</v>
      </c>
      <c r="D17" s="26">
        <f>+C17/$C$20</f>
        <v>5.6558332193906453E-5</v>
      </c>
      <c r="E17" s="26">
        <f t="shared" si="0"/>
        <v>0.99999300309292449</v>
      </c>
      <c r="F17" s="5"/>
    </row>
    <row r="18" spans="1:7" s="10" customFormat="1" ht="15.75" thickBot="1" x14ac:dyDescent="0.3">
      <c r="A18" s="33"/>
      <c r="B18" s="13" t="s">
        <v>59</v>
      </c>
      <c r="C18" s="16">
        <v>23</v>
      </c>
      <c r="D18" s="25">
        <f>+C18/$C$20</f>
        <v>6.705369280720868E-6</v>
      </c>
      <c r="E18" s="25">
        <f>+E16+D18</f>
        <v>0.99994315013001134</v>
      </c>
      <c r="F18" s="5"/>
    </row>
    <row r="19" spans="1:7" s="10" customFormat="1" ht="15.75" thickBot="1" x14ac:dyDescent="0.3">
      <c r="A19" s="33"/>
      <c r="B19" s="13" t="s">
        <v>87</v>
      </c>
      <c r="C19" s="14">
        <v>1</v>
      </c>
      <c r="D19" s="29">
        <f>+C19/$C$20</f>
        <v>2.9153779481395077E-7</v>
      </c>
      <c r="E19" s="29">
        <f>+E17+D19</f>
        <v>0.99999329463071929</v>
      </c>
      <c r="F19" s="5"/>
    </row>
    <row r="20" spans="1:7" ht="15.75" thickBot="1" x14ac:dyDescent="0.3">
      <c r="A20" s="34"/>
      <c r="B20" s="13" t="s">
        <v>0</v>
      </c>
      <c r="C20" s="59">
        <v>3430087</v>
      </c>
      <c r="D20" s="60">
        <f>+C20/$C$20</f>
        <v>1</v>
      </c>
      <c r="E20" s="61"/>
      <c r="F20" s="5"/>
    </row>
    <row r="21" spans="1:7" x14ac:dyDescent="0.25">
      <c r="A21" s="37" t="s">
        <v>60</v>
      </c>
      <c r="B21" s="37"/>
      <c r="C21" s="37"/>
      <c r="D21" s="37"/>
      <c r="E21" s="37"/>
      <c r="F21" s="21"/>
      <c r="G21" s="10"/>
    </row>
    <row r="22" spans="1:7" ht="15" customHeight="1" x14ac:dyDescent="0.25">
      <c r="A22" s="39" t="s">
        <v>61</v>
      </c>
      <c r="B22" s="39"/>
      <c r="C22" s="39"/>
      <c r="D22" s="39"/>
      <c r="E22" s="39"/>
      <c r="F22" s="6"/>
      <c r="G22" s="10"/>
    </row>
    <row r="23" spans="1:7" ht="15" customHeight="1" x14ac:dyDescent="0.25">
      <c r="A23" s="38" t="s">
        <v>48</v>
      </c>
      <c r="B23" s="38"/>
      <c r="C23" s="38"/>
      <c r="D23" s="38"/>
      <c r="E23" s="38"/>
      <c r="F23" s="6"/>
      <c r="G23" s="10"/>
    </row>
    <row r="24" spans="1:7" ht="15" customHeight="1" x14ac:dyDescent="0.25">
      <c r="A24" s="38" t="s">
        <v>49</v>
      </c>
      <c r="B24" s="38"/>
      <c r="C24" s="38"/>
      <c r="D24" s="38"/>
      <c r="E24" s="38"/>
      <c r="F24" s="6"/>
      <c r="G24" s="10"/>
    </row>
    <row r="25" spans="1:7" ht="15" customHeight="1" x14ac:dyDescent="0.25">
      <c r="A25" s="38" t="s">
        <v>50</v>
      </c>
      <c r="B25" s="38"/>
      <c r="C25" s="38"/>
      <c r="D25" s="38"/>
      <c r="E25" s="38"/>
      <c r="F25" s="6"/>
      <c r="G25" s="10"/>
    </row>
    <row r="26" spans="1:7" ht="15" customHeight="1" x14ac:dyDescent="0.25">
      <c r="A26" s="9"/>
      <c r="B26" s="6"/>
      <c r="C26" s="6"/>
      <c r="D26" s="6"/>
      <c r="E26" s="6"/>
      <c r="F26" s="6"/>
      <c r="G26" s="10"/>
    </row>
    <row r="27" spans="1:7" ht="15" customHeight="1" x14ac:dyDescent="0.25">
      <c r="A27" s="9"/>
      <c r="B27" s="6"/>
      <c r="C27" s="6"/>
      <c r="D27" s="6"/>
      <c r="E27" s="6"/>
      <c r="F27" s="6"/>
      <c r="G27" s="10"/>
    </row>
    <row r="28" spans="1:7" ht="15" customHeight="1" x14ac:dyDescent="0.25">
      <c r="A28" s="51" t="s">
        <v>79</v>
      </c>
      <c r="B28" s="51"/>
      <c r="C28" s="51"/>
      <c r="D28" s="51"/>
      <c r="E28" s="51"/>
      <c r="F28" s="6"/>
      <c r="G28" s="10"/>
    </row>
    <row r="29" spans="1:7" ht="15.75" customHeight="1" x14ac:dyDescent="0.25">
      <c r="A29" s="43"/>
      <c r="B29" s="44"/>
      <c r="C29" s="12" t="s">
        <v>22</v>
      </c>
      <c r="D29" s="12" t="s">
        <v>3</v>
      </c>
      <c r="E29" s="12" t="s">
        <v>26</v>
      </c>
      <c r="F29" s="8"/>
      <c r="G29" s="10"/>
    </row>
    <row r="30" spans="1:7" ht="15.75" thickBot="1" x14ac:dyDescent="0.3">
      <c r="A30" s="45" t="s">
        <v>64</v>
      </c>
      <c r="B30" s="13" t="s">
        <v>65</v>
      </c>
      <c r="C30" s="16">
        <v>1768411</v>
      </c>
      <c r="D30" s="28">
        <f>+C30/$C$33</f>
        <v>0.51555864326473355</v>
      </c>
      <c r="E30" s="28">
        <f>+D30</f>
        <v>0.51555864326473355</v>
      </c>
      <c r="F30" s="8"/>
      <c r="G30" s="10"/>
    </row>
    <row r="31" spans="1:7" ht="15.75" customHeight="1" thickBot="1" x14ac:dyDescent="0.3">
      <c r="A31" s="46"/>
      <c r="B31" s="13" t="s">
        <v>66</v>
      </c>
      <c r="C31" s="14">
        <v>1661669</v>
      </c>
      <c r="D31" s="29">
        <f t="shared" ref="D31:D33" si="1">+C31/$C$33</f>
        <v>0.48443931597070278</v>
      </c>
      <c r="E31" s="15">
        <f>+E30+D31</f>
        <v>0.99999795923543633</v>
      </c>
      <c r="F31"/>
      <c r="G31" s="10"/>
    </row>
    <row r="32" spans="1:7" ht="15.75" thickBot="1" x14ac:dyDescent="0.3">
      <c r="A32" s="46"/>
      <c r="B32" s="13" t="s">
        <v>44</v>
      </c>
      <c r="C32" s="16">
        <v>7</v>
      </c>
      <c r="D32" s="28">
        <f t="shared" si="1"/>
        <v>2.0407645636976556E-6</v>
      </c>
      <c r="E32" s="17">
        <f>+E31+D32</f>
        <v>1</v>
      </c>
      <c r="F32"/>
      <c r="G32" s="10"/>
    </row>
    <row r="33" spans="1:7" ht="15.75" thickBot="1" x14ac:dyDescent="0.3">
      <c r="A33" s="47"/>
      <c r="B33" s="13" t="s">
        <v>0</v>
      </c>
      <c r="C33" s="18">
        <v>3430087</v>
      </c>
      <c r="D33" s="27">
        <f t="shared" si="1"/>
        <v>1</v>
      </c>
      <c r="E33" s="19"/>
      <c r="F33"/>
      <c r="G33" s="10"/>
    </row>
    <row r="34" spans="1:7" x14ac:dyDescent="0.25">
      <c r="A34" s="38" t="s">
        <v>62</v>
      </c>
      <c r="B34" s="38"/>
      <c r="C34" s="38"/>
      <c r="D34" s="38"/>
      <c r="E34" s="38"/>
      <c r="F34"/>
      <c r="G34" s="10"/>
    </row>
    <row r="35" spans="1:7" x14ac:dyDescent="0.25">
      <c r="A35" s="9"/>
      <c r="B35" s="8"/>
      <c r="C35" s="8"/>
      <c r="D35" s="8"/>
      <c r="E35" s="8"/>
      <c r="F35"/>
      <c r="G35" s="10"/>
    </row>
    <row r="36" spans="1:7" ht="15" customHeight="1" x14ac:dyDescent="0.25">
      <c r="A36" s="7"/>
      <c r="B36" s="6"/>
      <c r="C36" s="6"/>
      <c r="D36" s="6"/>
      <c r="E36" s="6"/>
      <c r="F36"/>
    </row>
    <row r="37" spans="1:7" ht="15" customHeight="1" x14ac:dyDescent="0.25">
      <c r="A37" s="51" t="s">
        <v>80</v>
      </c>
      <c r="B37" s="51"/>
      <c r="C37" s="51"/>
      <c r="D37" s="51"/>
      <c r="E37" s="51"/>
      <c r="F37" s="6"/>
    </row>
    <row r="38" spans="1:7" ht="15.75" customHeight="1" x14ac:dyDescent="0.25">
      <c r="A38" s="43"/>
      <c r="B38" s="44"/>
      <c r="C38" s="12" t="s">
        <v>22</v>
      </c>
      <c r="D38" s="12" t="s">
        <v>3</v>
      </c>
      <c r="E38" s="12" t="s">
        <v>26</v>
      </c>
      <c r="F38" s="8"/>
    </row>
    <row r="39" spans="1:7" ht="15.75" customHeight="1" thickBot="1" x14ac:dyDescent="0.3">
      <c r="A39" s="40" t="s">
        <v>24</v>
      </c>
      <c r="B39" s="13" t="s">
        <v>1</v>
      </c>
      <c r="C39" s="14">
        <v>1295081</v>
      </c>
      <c r="D39" s="26">
        <f>+C39/$C$43</f>
        <v>0.37756505884544622</v>
      </c>
      <c r="E39" s="26">
        <f>+D39</f>
        <v>0.37756505884544622</v>
      </c>
      <c r="F39" s="1"/>
    </row>
    <row r="40" spans="1:7" ht="15.75" customHeight="1" thickBot="1" x14ac:dyDescent="0.3">
      <c r="A40" s="41"/>
      <c r="B40" s="13" t="s">
        <v>2</v>
      </c>
      <c r="C40" s="16">
        <v>2028529</v>
      </c>
      <c r="D40" s="25">
        <f t="shared" ref="D40:D43" si="2">+C40/$C$43</f>
        <v>0.59139287137614882</v>
      </c>
      <c r="E40" s="25">
        <f>+E39+D40</f>
        <v>0.96895793022159504</v>
      </c>
      <c r="F40" s="1"/>
    </row>
    <row r="41" spans="1:7" ht="15.75" thickBot="1" x14ac:dyDescent="0.3">
      <c r="A41" s="41"/>
      <c r="B41" s="13" t="s">
        <v>25</v>
      </c>
      <c r="C41" s="14">
        <v>46225</v>
      </c>
      <c r="D41" s="26">
        <f t="shared" si="2"/>
        <v>1.3476334565274875E-2</v>
      </c>
      <c r="E41" s="26">
        <f t="shared" ref="E41:E42" si="3">+E40+D41</f>
        <v>0.9824342647868699</v>
      </c>
      <c r="F41" s="1"/>
    </row>
    <row r="42" spans="1:7" ht="15.75" thickBot="1" x14ac:dyDescent="0.3">
      <c r="A42" s="41"/>
      <c r="B42" s="13" t="s">
        <v>68</v>
      </c>
      <c r="C42" s="16">
        <v>60252</v>
      </c>
      <c r="D42" s="25">
        <f t="shared" si="2"/>
        <v>1.7565735213130162E-2</v>
      </c>
      <c r="E42" s="25">
        <f t="shared" si="3"/>
        <v>1</v>
      </c>
      <c r="F42" s="1"/>
    </row>
    <row r="43" spans="1:7" ht="15.75" thickBot="1" x14ac:dyDescent="0.3">
      <c r="A43" s="41"/>
      <c r="B43" s="13" t="s">
        <v>0</v>
      </c>
      <c r="C43" s="18">
        <v>3430087</v>
      </c>
      <c r="D43" s="27">
        <f t="shared" si="2"/>
        <v>1</v>
      </c>
      <c r="E43" s="19"/>
      <c r="F43" s="1"/>
    </row>
    <row r="44" spans="1:7" x14ac:dyDescent="0.25">
      <c r="A44" s="38" t="s">
        <v>62</v>
      </c>
      <c r="B44" s="38"/>
      <c r="C44" s="38"/>
      <c r="D44" s="38"/>
      <c r="E44" s="38"/>
      <c r="F44" s="1"/>
    </row>
    <row r="45" spans="1:7" ht="15" customHeight="1" x14ac:dyDescent="0.25">
      <c r="A45" s="9"/>
      <c r="B45" s="8"/>
      <c r="C45" s="8"/>
      <c r="D45" s="8"/>
      <c r="E45" s="8"/>
      <c r="F45" s="8"/>
    </row>
    <row r="46" spans="1:7" ht="15" customHeight="1" x14ac:dyDescent="0.25">
      <c r="A46" s="7"/>
      <c r="B46" s="6"/>
      <c r="C46" s="6"/>
      <c r="D46" s="6"/>
      <c r="E46" s="6"/>
      <c r="F46" s="8"/>
    </row>
    <row r="47" spans="1:7" ht="15.75" customHeight="1" x14ac:dyDescent="0.25">
      <c r="A47" s="51" t="s">
        <v>81</v>
      </c>
      <c r="B47" s="51"/>
      <c r="C47" s="51"/>
      <c r="D47" s="51"/>
      <c r="E47" s="51"/>
      <c r="F47" s="6"/>
    </row>
    <row r="48" spans="1:7" s="2" customFormat="1" x14ac:dyDescent="0.25">
      <c r="A48" s="43"/>
      <c r="B48" s="44"/>
      <c r="C48" s="12" t="s">
        <v>22</v>
      </c>
      <c r="D48" s="12" t="s">
        <v>3</v>
      </c>
      <c r="E48" s="12" t="s">
        <v>26</v>
      </c>
      <c r="F48" s="8"/>
      <c r="G48"/>
    </row>
    <row r="49" spans="1:7" ht="15.75" thickBot="1" x14ac:dyDescent="0.3">
      <c r="A49" s="48" t="s">
        <v>21</v>
      </c>
      <c r="B49" s="13" t="s">
        <v>20</v>
      </c>
      <c r="C49" s="14">
        <v>52907</v>
      </c>
      <c r="D49" s="29">
        <f>+C49/$C$65</f>
        <v>1.5424390110221694E-2</v>
      </c>
      <c r="E49" s="29">
        <f>+D49</f>
        <v>1.5424390110221694E-2</v>
      </c>
      <c r="F49"/>
    </row>
    <row r="50" spans="1:7" ht="15.75" customHeight="1" thickBot="1" x14ac:dyDescent="0.3">
      <c r="A50" s="49"/>
      <c r="B50" s="13" t="s">
        <v>7</v>
      </c>
      <c r="C50" s="16">
        <v>80250</v>
      </c>
      <c r="D50" s="28">
        <f t="shared" ref="D50:D65" si="4">+C50/$C$65</f>
        <v>2.3395908033819551E-2</v>
      </c>
      <c r="E50" s="28">
        <f>+E49+D50</f>
        <v>3.8820298144041247E-2</v>
      </c>
    </row>
    <row r="51" spans="1:7" ht="15.75" thickBot="1" x14ac:dyDescent="0.3">
      <c r="A51" s="49"/>
      <c r="B51" s="13" t="s">
        <v>8</v>
      </c>
      <c r="C51" s="14">
        <v>125553</v>
      </c>
      <c r="D51" s="29">
        <f t="shared" si="4"/>
        <v>3.6603444752275963E-2</v>
      </c>
      <c r="E51" s="29">
        <f t="shared" ref="E51:E64" si="5">+E50+D51</f>
        <v>7.5423742896317203E-2</v>
      </c>
      <c r="F51"/>
    </row>
    <row r="52" spans="1:7" ht="15.75" thickBot="1" x14ac:dyDescent="0.3">
      <c r="A52" s="49"/>
      <c r="B52" s="13" t="s">
        <v>9</v>
      </c>
      <c r="C52" s="16">
        <v>65545</v>
      </c>
      <c r="D52" s="28">
        <f t="shared" si="4"/>
        <v>1.9108844761080403E-2</v>
      </c>
      <c r="E52" s="28">
        <f t="shared" si="5"/>
        <v>9.453258765739761E-2</v>
      </c>
      <c r="F52"/>
    </row>
    <row r="53" spans="1:7" ht="15.75" thickBot="1" x14ac:dyDescent="0.3">
      <c r="A53" s="49"/>
      <c r="B53" s="13" t="s">
        <v>10</v>
      </c>
      <c r="C53" s="14">
        <v>164039</v>
      </c>
      <c r="D53" s="29">
        <f t="shared" si="4"/>
        <v>4.7823568323485673E-2</v>
      </c>
      <c r="E53" s="29">
        <f t="shared" si="5"/>
        <v>0.14235615598088328</v>
      </c>
      <c r="F53"/>
    </row>
    <row r="54" spans="1:7" ht="15.75" thickBot="1" x14ac:dyDescent="0.3">
      <c r="A54" s="49"/>
      <c r="B54" s="13" t="s">
        <v>11</v>
      </c>
      <c r="C54" s="16">
        <v>344349</v>
      </c>
      <c r="D54" s="28">
        <f t="shared" si="4"/>
        <v>0.10039074810638914</v>
      </c>
      <c r="E54" s="28">
        <f t="shared" si="5"/>
        <v>0.2427469040872724</v>
      </c>
      <c r="F54"/>
      <c r="G54" s="10"/>
    </row>
    <row r="55" spans="1:7" ht="15.75" thickBot="1" x14ac:dyDescent="0.3">
      <c r="A55" s="49"/>
      <c r="B55" s="13" t="s">
        <v>18</v>
      </c>
      <c r="C55" s="14">
        <v>1260222</v>
      </c>
      <c r="D55" s="29">
        <f t="shared" si="4"/>
        <v>0.36740234285602669</v>
      </c>
      <c r="E55" s="29">
        <f t="shared" si="5"/>
        <v>0.61014924694329908</v>
      </c>
      <c r="F55"/>
    </row>
    <row r="56" spans="1:7" ht="15.75" thickBot="1" x14ac:dyDescent="0.3">
      <c r="A56" s="49"/>
      <c r="B56" s="13" t="s">
        <v>12</v>
      </c>
      <c r="C56" s="16">
        <v>188833</v>
      </c>
      <c r="D56" s="28">
        <f t="shared" si="4"/>
        <v>5.5051956408102766E-2</v>
      </c>
      <c r="E56" s="28">
        <f t="shared" si="5"/>
        <v>0.66520120335140187</v>
      </c>
      <c r="F56"/>
      <c r="G56" s="10"/>
    </row>
    <row r="57" spans="1:7" ht="15.75" thickBot="1" x14ac:dyDescent="0.3">
      <c r="A57" s="49"/>
      <c r="B57" s="13" t="s">
        <v>13</v>
      </c>
      <c r="C57" s="14">
        <v>216583</v>
      </c>
      <c r="D57" s="29">
        <f t="shared" si="4"/>
        <v>6.3142130214189907E-2</v>
      </c>
      <c r="E57" s="29">
        <f t="shared" si="5"/>
        <v>0.72834333356559178</v>
      </c>
      <c r="F57"/>
    </row>
    <row r="58" spans="1:7" ht="15.75" thickBot="1" x14ac:dyDescent="0.3">
      <c r="A58" s="49"/>
      <c r="B58" s="13" t="s">
        <v>73</v>
      </c>
      <c r="C58" s="16">
        <v>99313</v>
      </c>
      <c r="D58" s="28">
        <f t="shared" si="4"/>
        <v>2.8953493016357894E-2</v>
      </c>
      <c r="E58" s="28">
        <f t="shared" si="5"/>
        <v>0.75729682658194963</v>
      </c>
      <c r="F58"/>
    </row>
    <row r="59" spans="1:7" ht="15.75" thickBot="1" x14ac:dyDescent="0.3">
      <c r="A59" s="49"/>
      <c r="B59" s="13" t="s">
        <v>23</v>
      </c>
      <c r="C59" s="14">
        <v>313507</v>
      </c>
      <c r="D59" s="29">
        <f t="shared" si="4"/>
        <v>9.1399139438737273E-2</v>
      </c>
      <c r="E59" s="29">
        <f t="shared" si="5"/>
        <v>0.84869596602068686</v>
      </c>
      <c r="F59"/>
    </row>
    <row r="60" spans="1:7" ht="15.75" thickBot="1" x14ac:dyDescent="0.3">
      <c r="A60" s="49"/>
      <c r="B60" s="13" t="s">
        <v>14</v>
      </c>
      <c r="C60" s="16">
        <v>205771</v>
      </c>
      <c r="D60" s="28">
        <f t="shared" si="4"/>
        <v>5.9990023576661465E-2</v>
      </c>
      <c r="E60" s="28">
        <f t="shared" si="5"/>
        <v>0.90868598959734836</v>
      </c>
      <c r="F60"/>
    </row>
    <row r="61" spans="1:7" ht="15.75" thickBot="1" x14ac:dyDescent="0.3">
      <c r="A61" s="49"/>
      <c r="B61" s="13" t="s">
        <v>19</v>
      </c>
      <c r="C61" s="14">
        <v>79875</v>
      </c>
      <c r="D61" s="29">
        <f t="shared" si="4"/>
        <v>2.3286581360764318E-2</v>
      </c>
      <c r="E61" s="29">
        <f t="shared" si="5"/>
        <v>0.9319725709581127</v>
      </c>
      <c r="F61"/>
    </row>
    <row r="62" spans="1:7" ht="15.75" thickBot="1" x14ac:dyDescent="0.3">
      <c r="A62" s="49"/>
      <c r="B62" s="13" t="s">
        <v>15</v>
      </c>
      <c r="C62" s="16">
        <v>179326</v>
      </c>
      <c r="D62" s="28">
        <f t="shared" si="4"/>
        <v>5.2280306592806539E-2</v>
      </c>
      <c r="E62" s="28">
        <f t="shared" si="5"/>
        <v>0.98425287755091928</v>
      </c>
      <c r="F62"/>
    </row>
    <row r="63" spans="1:7" ht="15.75" thickBot="1" x14ac:dyDescent="0.3">
      <c r="A63" s="49"/>
      <c r="B63" s="13" t="s">
        <v>16</v>
      </c>
      <c r="C63" s="14">
        <v>24951</v>
      </c>
      <c r="D63" s="29">
        <f t="shared" si="4"/>
        <v>7.2741595184028863E-3</v>
      </c>
      <c r="E63" s="29">
        <f t="shared" si="5"/>
        <v>0.99152703706932221</v>
      </c>
      <c r="F63"/>
    </row>
    <row r="64" spans="1:7" s="10" customFormat="1" ht="15.75" thickBot="1" x14ac:dyDescent="0.3">
      <c r="A64" s="49"/>
      <c r="B64" s="13" t="s">
        <v>17</v>
      </c>
      <c r="C64" s="16">
        <v>29063</v>
      </c>
      <c r="D64" s="28">
        <f t="shared" si="4"/>
        <v>8.4729629306778513E-3</v>
      </c>
      <c r="E64" s="28">
        <f t="shared" si="5"/>
        <v>1</v>
      </c>
    </row>
    <row r="65" spans="1:7" ht="15.75" thickBot="1" x14ac:dyDescent="0.3">
      <c r="A65" s="50"/>
      <c r="B65" s="13" t="s">
        <v>0</v>
      </c>
      <c r="C65" s="18">
        <v>3430087</v>
      </c>
      <c r="D65" s="30">
        <f t="shared" si="4"/>
        <v>1</v>
      </c>
      <c r="E65" s="19"/>
      <c r="F65"/>
    </row>
    <row r="66" spans="1:7" x14ac:dyDescent="0.25">
      <c r="A66" s="38" t="s">
        <v>62</v>
      </c>
      <c r="B66" s="38"/>
      <c r="C66" s="38"/>
      <c r="D66" s="38"/>
      <c r="E66" s="38"/>
      <c r="F66"/>
      <c r="G66" s="2"/>
    </row>
    <row r="67" spans="1:7" x14ac:dyDescent="0.25">
      <c r="A67" s="9"/>
      <c r="B67" s="8"/>
      <c r="C67" s="8"/>
      <c r="D67" s="8"/>
      <c r="E67" s="8"/>
      <c r="F67"/>
    </row>
    <row r="68" spans="1:7" ht="15" customHeight="1" x14ac:dyDescent="0.25">
      <c r="A68" s="7"/>
      <c r="B68" s="8"/>
      <c r="C68" s="8"/>
      <c r="D68" s="8"/>
      <c r="E68" s="8"/>
      <c r="F68" s="8"/>
    </row>
    <row r="69" spans="1:7" ht="15.75" customHeight="1" x14ac:dyDescent="0.25">
      <c r="A69" s="51" t="s">
        <v>82</v>
      </c>
      <c r="B69" s="51"/>
      <c r="C69" s="51"/>
      <c r="D69" s="51"/>
      <c r="E69" s="51"/>
      <c r="F69" s="8"/>
    </row>
    <row r="70" spans="1:7" x14ac:dyDescent="0.25">
      <c r="A70" s="43"/>
      <c r="B70" s="44"/>
      <c r="C70" s="12" t="s">
        <v>22</v>
      </c>
      <c r="D70" s="12" t="s">
        <v>3</v>
      </c>
      <c r="E70" s="12" t="s">
        <v>26</v>
      </c>
      <c r="F70" s="8"/>
    </row>
    <row r="71" spans="1:7" ht="15.75" customHeight="1" thickBot="1" x14ac:dyDescent="0.3">
      <c r="A71" s="45" t="s">
        <v>6</v>
      </c>
      <c r="B71" s="13" t="s">
        <v>4</v>
      </c>
      <c r="C71" s="14">
        <v>3146199</v>
      </c>
      <c r="D71" s="29">
        <f>+C71/$C$73</f>
        <v>0.91723591850585717</v>
      </c>
      <c r="E71" s="29">
        <f>+D71</f>
        <v>0.91723591850585717</v>
      </c>
      <c r="F71" s="8"/>
    </row>
    <row r="72" spans="1:7" ht="15.75" thickBot="1" x14ac:dyDescent="0.3">
      <c r="A72" s="46"/>
      <c r="B72" s="13" t="s">
        <v>5</v>
      </c>
      <c r="C72" s="16">
        <v>283888</v>
      </c>
      <c r="D72" s="28">
        <f t="shared" ref="D72:D73" si="6">+C72/$C$73</f>
        <v>8.2764081494142855E-2</v>
      </c>
      <c r="E72" s="28">
        <f>+E71+D72</f>
        <v>1</v>
      </c>
      <c r="F72"/>
    </row>
    <row r="73" spans="1:7" ht="15.75" thickBot="1" x14ac:dyDescent="0.3">
      <c r="A73" s="47"/>
      <c r="B73" s="13" t="s">
        <v>0</v>
      </c>
      <c r="C73" s="18">
        <v>3430087</v>
      </c>
      <c r="D73" s="27">
        <f t="shared" si="6"/>
        <v>1</v>
      </c>
      <c r="E73" s="19"/>
      <c r="F73"/>
    </row>
    <row r="74" spans="1:7" ht="15" customHeight="1" x14ac:dyDescent="0.25">
      <c r="A74" s="38" t="s">
        <v>63</v>
      </c>
      <c r="B74" s="38"/>
      <c r="C74" s="38"/>
      <c r="D74" s="38"/>
      <c r="E74" s="38"/>
      <c r="F74"/>
    </row>
    <row r="75" spans="1:7" x14ac:dyDescent="0.25">
      <c r="A75" s="7"/>
      <c r="B75" s="8"/>
      <c r="C75" s="8"/>
      <c r="D75" s="8"/>
      <c r="E75" s="8"/>
      <c r="F75"/>
    </row>
    <row r="76" spans="1:7" x14ac:dyDescent="0.25">
      <c r="A76" s="7"/>
      <c r="B76" s="8"/>
      <c r="C76" s="8"/>
      <c r="D76" s="8"/>
      <c r="E76" s="8"/>
      <c r="F76" s="8"/>
    </row>
    <row r="77" spans="1:7" ht="15.75" customHeight="1" x14ac:dyDescent="0.25">
      <c r="A77" s="51" t="s">
        <v>83</v>
      </c>
      <c r="B77" s="51"/>
      <c r="C77" s="51"/>
      <c r="D77" s="51"/>
      <c r="E77" s="51"/>
      <c r="F77" s="8"/>
    </row>
    <row r="78" spans="1:7" x14ac:dyDescent="0.25">
      <c r="A78" s="43"/>
      <c r="B78" s="44"/>
      <c r="C78" s="12" t="s">
        <v>22</v>
      </c>
      <c r="D78" s="12" t="s">
        <v>3</v>
      </c>
      <c r="E78" s="12" t="s">
        <v>26</v>
      </c>
      <c r="F78" s="8"/>
    </row>
    <row r="79" spans="1:7" ht="15.75" customHeight="1" thickBot="1" x14ac:dyDescent="0.3">
      <c r="A79" s="20">
        <v>10</v>
      </c>
      <c r="B79" s="13" t="s">
        <v>27</v>
      </c>
      <c r="C79" s="16">
        <v>345047</v>
      </c>
      <c r="D79" s="28">
        <f>+C79/$C$106</f>
        <v>0.10059424148716928</v>
      </c>
      <c r="E79" s="28">
        <f>+D79</f>
        <v>0.10059424148716928</v>
      </c>
      <c r="F79" s="8"/>
    </row>
    <row r="80" spans="1:7" s="2" customFormat="1" ht="15.75" thickBot="1" x14ac:dyDescent="0.3">
      <c r="A80" s="20">
        <v>110</v>
      </c>
      <c r="B80" s="13" t="s">
        <v>28</v>
      </c>
      <c r="C80" s="14">
        <v>1882037</v>
      </c>
      <c r="D80" s="29">
        <f t="shared" ref="D80:D106" si="7">+C80/$C$106</f>
        <v>0.54868491673826347</v>
      </c>
      <c r="E80" s="29">
        <f>+E79+D80</f>
        <v>0.6492791582254327</v>
      </c>
      <c r="F80"/>
      <c r="G80"/>
    </row>
    <row r="81" spans="1:7" s="2" customFormat="1" ht="15.75" thickBot="1" x14ac:dyDescent="0.3">
      <c r="A81" s="20">
        <v>165</v>
      </c>
      <c r="B81" s="13" t="s">
        <v>29</v>
      </c>
      <c r="C81" s="16">
        <v>16569</v>
      </c>
      <c r="D81" s="28">
        <f t="shared" si="7"/>
        <v>4.8304897222723507E-3</v>
      </c>
      <c r="E81" s="28">
        <f t="shared" ref="E81:E105" si="8">+E80+D81</f>
        <v>0.6541096479477051</v>
      </c>
      <c r="G81"/>
    </row>
    <row r="82" spans="1:7" s="2" customFormat="1" ht="15.75" thickBot="1" x14ac:dyDescent="0.3">
      <c r="A82" s="20">
        <v>167</v>
      </c>
      <c r="B82" s="13" t="s">
        <v>30</v>
      </c>
      <c r="C82" s="14">
        <v>5030</v>
      </c>
      <c r="D82" s="29">
        <f t="shared" si="7"/>
        <v>1.4664351079141725E-3</v>
      </c>
      <c r="E82" s="29">
        <f t="shared" si="8"/>
        <v>0.65557608305561932</v>
      </c>
      <c r="G82"/>
    </row>
    <row r="83" spans="1:7" s="2" customFormat="1" ht="15.75" thickBot="1" x14ac:dyDescent="0.3">
      <c r="A83" s="20">
        <v>211</v>
      </c>
      <c r="B83" s="13" t="s">
        <v>31</v>
      </c>
      <c r="C83" s="16">
        <v>398</v>
      </c>
      <c r="D83" s="28">
        <f t="shared" si="7"/>
        <v>1.1603204233595241E-4</v>
      </c>
      <c r="E83" s="28">
        <f t="shared" si="8"/>
        <v>0.65569211509795522</v>
      </c>
      <c r="G83"/>
    </row>
    <row r="84" spans="1:7" s="2" customFormat="1" ht="15.75" thickBot="1" x14ac:dyDescent="0.3">
      <c r="A84" s="20">
        <v>212</v>
      </c>
      <c r="B84" s="13" t="s">
        <v>32</v>
      </c>
      <c r="C84" s="14">
        <v>39902</v>
      </c>
      <c r="D84" s="29">
        <f t="shared" si="7"/>
        <v>1.1632941088666264E-2</v>
      </c>
      <c r="E84" s="29">
        <f t="shared" si="8"/>
        <v>0.66732505618662152</v>
      </c>
      <c r="G84"/>
    </row>
    <row r="85" spans="1:7" s="2" customFormat="1" ht="15.75" thickBot="1" x14ac:dyDescent="0.3">
      <c r="A85" s="20">
        <v>213</v>
      </c>
      <c r="B85" s="13" t="s">
        <v>33</v>
      </c>
      <c r="C85" s="16">
        <v>522</v>
      </c>
      <c r="D85" s="28">
        <f t="shared" si="7"/>
        <v>1.521827288928823E-4</v>
      </c>
      <c r="E85" s="28">
        <f t="shared" si="8"/>
        <v>0.66747723891551436</v>
      </c>
      <c r="G85"/>
    </row>
    <row r="86" spans="1:7" s="2" customFormat="1" ht="15.75" thickBot="1" x14ac:dyDescent="0.3">
      <c r="A86" s="20">
        <v>214</v>
      </c>
      <c r="B86" s="13" t="s">
        <v>34</v>
      </c>
      <c r="C86" s="14">
        <v>151269</v>
      </c>
      <c r="D86" s="29">
        <f t="shared" si="7"/>
        <v>4.410063068371152E-2</v>
      </c>
      <c r="E86" s="29">
        <f t="shared" si="8"/>
        <v>0.71157786959922587</v>
      </c>
      <c r="G86"/>
    </row>
    <row r="87" spans="1:7" s="2" customFormat="1" ht="15.75" thickBot="1" x14ac:dyDescent="0.3">
      <c r="A87" s="20">
        <v>215</v>
      </c>
      <c r="B87" s="13" t="s">
        <v>35</v>
      </c>
      <c r="C87" s="16">
        <v>384</v>
      </c>
      <c r="D87" s="28">
        <f t="shared" si="7"/>
        <v>1.119505132085571E-4</v>
      </c>
      <c r="E87" s="28">
        <f t="shared" si="8"/>
        <v>0.71168982011243442</v>
      </c>
      <c r="G87"/>
    </row>
    <row r="88" spans="1:7" s="2" customFormat="1" ht="15.75" thickBot="1" x14ac:dyDescent="0.3">
      <c r="A88" s="20">
        <v>216</v>
      </c>
      <c r="B88" s="13" t="s">
        <v>36</v>
      </c>
      <c r="C88" s="14">
        <v>2128</v>
      </c>
      <c r="D88" s="29">
        <f t="shared" si="7"/>
        <v>6.2039242736408725E-4</v>
      </c>
      <c r="E88" s="29">
        <f t="shared" si="8"/>
        <v>0.71231021253979854</v>
      </c>
      <c r="G88"/>
    </row>
    <row r="89" spans="1:7" s="2" customFormat="1" ht="21.75" thickBot="1" x14ac:dyDescent="0.3">
      <c r="A89" s="20">
        <v>217</v>
      </c>
      <c r="B89" s="22" t="s">
        <v>37</v>
      </c>
      <c r="C89" s="16">
        <v>1812</v>
      </c>
      <c r="D89" s="28">
        <f t="shared" si="7"/>
        <v>5.2826648420287886E-4</v>
      </c>
      <c r="E89" s="28">
        <f t="shared" si="8"/>
        <v>0.71283847902400144</v>
      </c>
      <c r="G89"/>
    </row>
    <row r="90" spans="1:7" s="2" customFormat="1" ht="15.75" thickBot="1" x14ac:dyDescent="0.3">
      <c r="A90" s="20">
        <v>218</v>
      </c>
      <c r="B90" s="35" t="s">
        <v>75</v>
      </c>
      <c r="C90" s="14">
        <v>762</v>
      </c>
      <c r="D90" s="29">
        <f t="shared" si="7"/>
        <v>2.2215179964823049E-4</v>
      </c>
      <c r="E90" s="29">
        <f t="shared" si="8"/>
        <v>0.71306063082364968</v>
      </c>
      <c r="G90" s="10"/>
    </row>
    <row r="91" spans="1:7" s="2" customFormat="1" ht="15.75" thickBot="1" x14ac:dyDescent="0.3">
      <c r="A91" s="20">
        <v>219</v>
      </c>
      <c r="B91" s="35" t="s">
        <v>76</v>
      </c>
      <c r="C91" s="16">
        <v>6</v>
      </c>
      <c r="D91" s="28">
        <f t="shared" si="7"/>
        <v>1.7492267688837046E-6</v>
      </c>
      <c r="E91" s="28">
        <f t="shared" si="8"/>
        <v>0.71306238005041855</v>
      </c>
      <c r="G91" s="10"/>
    </row>
    <row r="92" spans="1:7" s="2" customFormat="1" ht="15.75" thickBot="1" x14ac:dyDescent="0.3">
      <c r="A92" s="20">
        <v>299</v>
      </c>
      <c r="B92" s="13" t="s">
        <v>38</v>
      </c>
      <c r="C92" s="14">
        <v>2539</v>
      </c>
      <c r="D92" s="29">
        <f t="shared" si="7"/>
        <v>7.4021446103262104E-4</v>
      </c>
      <c r="E92" s="29">
        <f t="shared" si="8"/>
        <v>0.71380259451145123</v>
      </c>
      <c r="G92"/>
    </row>
    <row r="93" spans="1:7" s="2" customFormat="1" ht="15.75" thickBot="1" x14ac:dyDescent="0.3">
      <c r="A93" s="20">
        <v>310</v>
      </c>
      <c r="B93" s="13" t="s">
        <v>57</v>
      </c>
      <c r="C93" s="16">
        <v>587113</v>
      </c>
      <c r="D93" s="28">
        <f t="shared" si="7"/>
        <v>0.17116562932660309</v>
      </c>
      <c r="E93" s="28">
        <f t="shared" si="8"/>
        <v>0.88496822383805429</v>
      </c>
      <c r="G93"/>
    </row>
    <row r="94" spans="1:7" s="2" customFormat="1" ht="15.75" thickBot="1" x14ac:dyDescent="0.3">
      <c r="A94" s="20">
        <v>363</v>
      </c>
      <c r="B94" s="13" t="s">
        <v>39</v>
      </c>
      <c r="C94" s="14">
        <v>124832</v>
      </c>
      <c r="D94" s="29">
        <f t="shared" si="7"/>
        <v>3.6393246002215107E-2</v>
      </c>
      <c r="E94" s="29">
        <f t="shared" si="8"/>
        <v>0.92136146984026945</v>
      </c>
      <c r="G94"/>
    </row>
    <row r="95" spans="1:7" s="2" customFormat="1" ht="15.75" thickBot="1" x14ac:dyDescent="0.3">
      <c r="A95" s="20">
        <v>410</v>
      </c>
      <c r="B95" s="13" t="s">
        <v>58</v>
      </c>
      <c r="C95" s="16">
        <v>75358</v>
      </c>
      <c r="D95" s="28">
        <f t="shared" si="7"/>
        <v>2.1969705141589704E-2</v>
      </c>
      <c r="E95" s="28">
        <f t="shared" si="8"/>
        <v>0.94333117498185914</v>
      </c>
      <c r="G95"/>
    </row>
    <row r="96" spans="1:7" s="2" customFormat="1" ht="15.75" thickBot="1" x14ac:dyDescent="0.3">
      <c r="A96" s="20">
        <v>463</v>
      </c>
      <c r="B96" s="13" t="s">
        <v>55</v>
      </c>
      <c r="C96" s="14">
        <v>2003</v>
      </c>
      <c r="D96" s="29">
        <f t="shared" si="7"/>
        <v>5.8395020301234344E-4</v>
      </c>
      <c r="E96" s="29">
        <f t="shared" si="8"/>
        <v>0.94391512518487153</v>
      </c>
      <c r="G96"/>
    </row>
    <row r="97" spans="1:7" s="2" customFormat="1" ht="15.75" thickBot="1" x14ac:dyDescent="0.3">
      <c r="A97" s="20">
        <v>510</v>
      </c>
      <c r="B97" s="13" t="s">
        <v>51</v>
      </c>
      <c r="C97" s="16">
        <v>104687</v>
      </c>
      <c r="D97" s="28">
        <f t="shared" si="7"/>
        <v>3.0520217125688066E-2</v>
      </c>
      <c r="E97" s="28">
        <f t="shared" si="8"/>
        <v>0.97443534231055962</v>
      </c>
      <c r="G97"/>
    </row>
    <row r="98" spans="1:7" s="2" customFormat="1" ht="15.75" thickBot="1" x14ac:dyDescent="0.3">
      <c r="A98" s="20">
        <v>563</v>
      </c>
      <c r="B98" s="13" t="s">
        <v>56</v>
      </c>
      <c r="C98" s="14">
        <v>4179</v>
      </c>
      <c r="D98" s="29">
        <f t="shared" si="7"/>
        <v>1.2183364445275003E-3</v>
      </c>
      <c r="E98" s="29">
        <f t="shared" si="8"/>
        <v>0.97565367875508713</v>
      </c>
    </row>
    <row r="99" spans="1:7" s="2" customFormat="1" ht="15.75" thickBot="1" x14ac:dyDescent="0.3">
      <c r="A99" s="20">
        <v>610</v>
      </c>
      <c r="B99" s="13" t="s">
        <v>52</v>
      </c>
      <c r="C99" s="16">
        <v>57221</v>
      </c>
      <c r="D99" s="28">
        <f t="shared" si="7"/>
        <v>1.6682084157049078E-2</v>
      </c>
      <c r="E99" s="28">
        <f t="shared" si="8"/>
        <v>0.99233576291213621</v>
      </c>
    </row>
    <row r="100" spans="1:7" s="2" customFormat="1" ht="15.75" thickBot="1" x14ac:dyDescent="0.3">
      <c r="A100" s="20">
        <v>663</v>
      </c>
      <c r="B100" s="13" t="s">
        <v>40</v>
      </c>
      <c r="C100" s="14">
        <v>4000</v>
      </c>
      <c r="D100" s="29">
        <f t="shared" si="7"/>
        <v>1.1661511792558032E-3</v>
      </c>
      <c r="E100" s="29">
        <f t="shared" si="8"/>
        <v>0.99350191409139199</v>
      </c>
    </row>
    <row r="101" spans="1:7" s="2" customFormat="1" ht="15.75" thickBot="1" x14ac:dyDescent="0.3">
      <c r="A101" s="20">
        <v>710</v>
      </c>
      <c r="B101" s="13" t="s">
        <v>53</v>
      </c>
      <c r="C101" s="16">
        <v>17156</v>
      </c>
      <c r="D101" s="28">
        <f t="shared" si="7"/>
        <v>5.00162240782814E-3</v>
      </c>
      <c r="E101" s="28">
        <f t="shared" si="8"/>
        <v>0.99850353649922008</v>
      </c>
    </row>
    <row r="102" spans="1:7" s="2" customFormat="1" ht="15.75" thickBot="1" x14ac:dyDescent="0.3">
      <c r="A102" s="20">
        <v>763</v>
      </c>
      <c r="B102" s="13" t="s">
        <v>41</v>
      </c>
      <c r="C102" s="14">
        <v>534</v>
      </c>
      <c r="D102" s="29">
        <f t="shared" si="7"/>
        <v>1.5568118243064973E-4</v>
      </c>
      <c r="E102" s="29">
        <f t="shared" si="8"/>
        <v>0.99865921768165078</v>
      </c>
    </row>
    <row r="103" spans="1:7" s="2" customFormat="1" ht="15.75" thickBot="1" x14ac:dyDescent="0.3">
      <c r="A103" s="20">
        <v>810</v>
      </c>
      <c r="B103" s="13" t="s">
        <v>54</v>
      </c>
      <c r="C103" s="16">
        <v>4112</v>
      </c>
      <c r="D103" s="28">
        <f t="shared" si="7"/>
        <v>1.1988034122749657E-3</v>
      </c>
      <c r="E103" s="28">
        <f t="shared" si="8"/>
        <v>0.99985802109392574</v>
      </c>
    </row>
    <row r="104" spans="1:7" s="2" customFormat="1" ht="15.75" thickBot="1" x14ac:dyDescent="0.3">
      <c r="A104" s="20">
        <v>863</v>
      </c>
      <c r="B104" s="13" t="s">
        <v>42</v>
      </c>
      <c r="C104" s="14">
        <v>14</v>
      </c>
      <c r="D104" s="29">
        <f t="shared" si="7"/>
        <v>4.0815291273953112E-6</v>
      </c>
      <c r="E104" s="29">
        <f t="shared" si="8"/>
        <v>0.99986210262305308</v>
      </c>
    </row>
    <row r="105" spans="1:7" s="2" customFormat="1" ht="15.75" thickBot="1" x14ac:dyDescent="0.3">
      <c r="A105" s="20">
        <v>910</v>
      </c>
      <c r="B105" s="13" t="s">
        <v>43</v>
      </c>
      <c r="C105" s="16">
        <v>473</v>
      </c>
      <c r="D105" s="28">
        <f t="shared" si="7"/>
        <v>1.3789737694699873E-4</v>
      </c>
      <c r="E105" s="28">
        <f t="shared" si="8"/>
        <v>1</v>
      </c>
    </row>
    <row r="106" spans="1:7" s="2" customFormat="1" ht="15.75" thickBot="1" x14ac:dyDescent="0.3">
      <c r="A106" s="54" t="s">
        <v>0</v>
      </c>
      <c r="B106" s="55"/>
      <c r="C106" s="18">
        <v>3430087</v>
      </c>
      <c r="D106" s="36">
        <f t="shared" si="7"/>
        <v>1</v>
      </c>
      <c r="E106" s="29"/>
    </row>
    <row r="107" spans="1:7" x14ac:dyDescent="0.25">
      <c r="A107" s="38" t="s">
        <v>62</v>
      </c>
      <c r="B107" s="38"/>
      <c r="C107" s="38"/>
      <c r="D107" s="38"/>
      <c r="E107" s="38"/>
      <c r="G107" s="2"/>
    </row>
    <row r="108" spans="1:7" x14ac:dyDescent="0.25">
      <c r="A108" s="9"/>
      <c r="B108" s="8"/>
      <c r="C108" s="8"/>
      <c r="D108" s="8"/>
      <c r="E108" s="8"/>
      <c r="F108"/>
      <c r="G108" s="2"/>
    </row>
    <row r="109" spans="1:7" ht="15.75" customHeight="1" x14ac:dyDescent="0.25">
      <c r="A109" s="9"/>
      <c r="B109" s="8"/>
      <c r="C109" s="8"/>
      <c r="D109" s="8"/>
      <c r="E109" s="8"/>
      <c r="F109" s="8"/>
      <c r="G109" s="2"/>
    </row>
    <row r="110" spans="1:7" ht="15.75" customHeight="1" x14ac:dyDescent="0.25">
      <c r="A110" s="51" t="s">
        <v>84</v>
      </c>
      <c r="B110" s="51"/>
      <c r="C110" s="51"/>
      <c r="D110" s="51"/>
      <c r="E110" s="51"/>
      <c r="F110" s="8"/>
      <c r="G110" s="2"/>
    </row>
    <row r="111" spans="1:7" s="10" customFormat="1" ht="15.75" customHeight="1" x14ac:dyDescent="0.25">
      <c r="A111" s="43"/>
      <c r="B111" s="44"/>
      <c r="C111" s="12" t="s">
        <v>22</v>
      </c>
      <c r="D111" s="12" t="s">
        <v>3</v>
      </c>
      <c r="E111" s="12" t="s">
        <v>26</v>
      </c>
      <c r="F111" s="8"/>
      <c r="G111" s="2"/>
    </row>
    <row r="112" spans="1:7" s="10" customFormat="1" ht="15.75" customHeight="1" thickBot="1" x14ac:dyDescent="0.3">
      <c r="A112" s="52" t="s">
        <v>69</v>
      </c>
      <c r="B112" s="24">
        <v>0</v>
      </c>
      <c r="C112" s="16">
        <v>108121</v>
      </c>
      <c r="D112" s="31">
        <f>+C112/$C$135</f>
        <v>3.1521357913079175E-2</v>
      </c>
      <c r="E112" s="31">
        <f>+D112</f>
        <v>3.1521357913079175E-2</v>
      </c>
      <c r="F112" s="2"/>
      <c r="G112" s="2"/>
    </row>
    <row r="113" spans="1:7" s="10" customFormat="1" ht="15.75" customHeight="1" thickBot="1" x14ac:dyDescent="0.3">
      <c r="A113" s="53"/>
      <c r="B113" s="24">
        <v>1</v>
      </c>
      <c r="C113" s="14">
        <v>9826</v>
      </c>
      <c r="D113" s="29">
        <f t="shared" ref="D113:D135" si="9">+C113/$C$135</f>
        <v>2.8646503718418805E-3</v>
      </c>
      <c r="E113" s="29">
        <f>+E112+D113</f>
        <v>3.4386008284921055E-2</v>
      </c>
      <c r="F113" s="2"/>
      <c r="G113" s="2"/>
    </row>
    <row r="114" spans="1:7" s="10" customFormat="1" ht="15.75" customHeight="1" thickBot="1" x14ac:dyDescent="0.3">
      <c r="A114" s="53"/>
      <c r="B114" s="24">
        <v>2</v>
      </c>
      <c r="C114" s="16">
        <v>9780</v>
      </c>
      <c r="D114" s="31">
        <f t="shared" si="9"/>
        <v>2.8512396332804387E-3</v>
      </c>
      <c r="E114" s="31">
        <f t="shared" ref="E114:E134" si="10">+E113+D114</f>
        <v>3.7237247918201495E-2</v>
      </c>
      <c r="F114" s="2"/>
      <c r="G114" s="2"/>
    </row>
    <row r="115" spans="1:7" ht="15.75" thickBot="1" x14ac:dyDescent="0.3">
      <c r="A115" s="53"/>
      <c r="B115" s="24">
        <v>3</v>
      </c>
      <c r="C115" s="14">
        <v>6928</v>
      </c>
      <c r="D115" s="29">
        <f t="shared" si="9"/>
        <v>2.0197738424710511E-3</v>
      </c>
      <c r="E115" s="29">
        <f t="shared" si="10"/>
        <v>3.9257021760672549E-2</v>
      </c>
      <c r="G115" s="2"/>
    </row>
    <row r="116" spans="1:7" ht="15.75" thickBot="1" x14ac:dyDescent="0.3">
      <c r="A116" s="53"/>
      <c r="B116" s="24">
        <v>4</v>
      </c>
      <c r="C116" s="16">
        <v>7962</v>
      </c>
      <c r="D116" s="31">
        <f t="shared" si="9"/>
        <v>2.3212239223086763E-3</v>
      </c>
      <c r="E116" s="31">
        <f t="shared" si="10"/>
        <v>4.1578245682981227E-2</v>
      </c>
      <c r="G116" s="2"/>
    </row>
    <row r="117" spans="1:7" ht="15.75" thickBot="1" x14ac:dyDescent="0.3">
      <c r="A117" s="53"/>
      <c r="B117" s="24">
        <v>5</v>
      </c>
      <c r="C117" s="14">
        <v>10050</v>
      </c>
      <c r="D117" s="29">
        <f t="shared" si="9"/>
        <v>2.9299548378802056E-3</v>
      </c>
      <c r="E117" s="29">
        <f t="shared" si="10"/>
        <v>4.4508200520861435E-2</v>
      </c>
      <c r="G117" s="2"/>
    </row>
    <row r="118" spans="1:7" ht="15.75" thickBot="1" x14ac:dyDescent="0.3">
      <c r="A118" s="53"/>
      <c r="B118" s="24">
        <v>6</v>
      </c>
      <c r="C118" s="16">
        <v>10026</v>
      </c>
      <c r="D118" s="31">
        <f t="shared" si="9"/>
        <v>2.9229579308046707E-3</v>
      </c>
      <c r="E118" s="31">
        <f t="shared" si="10"/>
        <v>4.7431158451666108E-2</v>
      </c>
      <c r="G118" s="2"/>
    </row>
    <row r="119" spans="1:7" ht="15.75" thickBot="1" x14ac:dyDescent="0.3">
      <c r="A119" s="53"/>
      <c r="B119" s="24">
        <v>7</v>
      </c>
      <c r="C119" s="14">
        <v>12087</v>
      </c>
      <c r="D119" s="29">
        <f t="shared" si="9"/>
        <v>3.5238173259162231E-3</v>
      </c>
      <c r="E119" s="29">
        <f t="shared" si="10"/>
        <v>5.0954975777582331E-2</v>
      </c>
      <c r="G119" s="2"/>
    </row>
    <row r="120" spans="1:7" ht="15.75" thickBot="1" x14ac:dyDescent="0.3">
      <c r="A120" s="53"/>
      <c r="B120" s="24">
        <v>8</v>
      </c>
      <c r="C120" s="16">
        <v>14210</v>
      </c>
      <c r="D120" s="31">
        <f t="shared" si="9"/>
        <v>4.1427520643062404E-3</v>
      </c>
      <c r="E120" s="31">
        <f t="shared" si="10"/>
        <v>5.5097727841888572E-2</v>
      </c>
      <c r="G120" s="2"/>
    </row>
    <row r="121" spans="1:7" ht="15.75" thickBot="1" x14ac:dyDescent="0.3">
      <c r="A121" s="53"/>
      <c r="B121" s="24">
        <v>9</v>
      </c>
      <c r="C121" s="14">
        <v>13368</v>
      </c>
      <c r="D121" s="29">
        <f t="shared" si="9"/>
        <v>3.8972772410728941E-3</v>
      </c>
      <c r="E121" s="29">
        <f t="shared" si="10"/>
        <v>5.8995005082961467E-2</v>
      </c>
      <c r="G121" s="2"/>
    </row>
    <row r="122" spans="1:7" ht="15.75" thickBot="1" x14ac:dyDescent="0.3">
      <c r="A122" s="53"/>
      <c r="B122" s="24">
        <v>10</v>
      </c>
      <c r="C122" s="16">
        <v>18010</v>
      </c>
      <c r="D122" s="31">
        <f t="shared" si="9"/>
        <v>5.2505956845992534E-3</v>
      </c>
      <c r="E122" s="31">
        <f t="shared" si="10"/>
        <v>6.4245600767560723E-2</v>
      </c>
      <c r="G122" s="2"/>
    </row>
    <row r="123" spans="1:7" ht="15.75" thickBot="1" x14ac:dyDescent="0.3">
      <c r="A123" s="53"/>
      <c r="B123" s="24">
        <v>11</v>
      </c>
      <c r="C123" s="14">
        <v>21355</v>
      </c>
      <c r="D123" s="29">
        <f t="shared" si="9"/>
        <v>6.2257896082519191E-3</v>
      </c>
      <c r="E123" s="29">
        <f t="shared" si="10"/>
        <v>7.047139037581264E-2</v>
      </c>
      <c r="G123" s="2"/>
    </row>
    <row r="124" spans="1:7" ht="15.75" thickBot="1" x14ac:dyDescent="0.3">
      <c r="A124" s="53"/>
      <c r="B124" s="24">
        <v>12</v>
      </c>
      <c r="C124" s="16">
        <v>24708</v>
      </c>
      <c r="D124" s="31">
        <f t="shared" si="9"/>
        <v>7.2033158342630962E-3</v>
      </c>
      <c r="E124" s="31">
        <f t="shared" si="10"/>
        <v>7.7674706210075731E-2</v>
      </c>
      <c r="G124" s="2"/>
    </row>
    <row r="125" spans="1:7" ht="15.75" thickBot="1" x14ac:dyDescent="0.3">
      <c r="A125" s="53"/>
      <c r="B125" s="24">
        <v>13</v>
      </c>
      <c r="C125" s="14">
        <v>35104</v>
      </c>
      <c r="D125" s="29">
        <f t="shared" si="9"/>
        <v>1.0234142749148929E-2</v>
      </c>
      <c r="E125" s="29">
        <f t="shared" si="10"/>
        <v>8.7908848959224656E-2</v>
      </c>
    </row>
    <row r="126" spans="1:7" ht="15.75" thickBot="1" x14ac:dyDescent="0.3">
      <c r="A126" s="53"/>
      <c r="B126" s="24">
        <v>14</v>
      </c>
      <c r="C126" s="16">
        <v>51307</v>
      </c>
      <c r="D126" s="31">
        <f t="shared" si="9"/>
        <v>1.4957929638519373E-2</v>
      </c>
      <c r="E126" s="31">
        <f t="shared" si="10"/>
        <v>0.10286677859774403</v>
      </c>
    </row>
    <row r="127" spans="1:7" s="10" customFormat="1" ht="15.75" thickBot="1" x14ac:dyDescent="0.3">
      <c r="A127" s="53"/>
      <c r="B127" s="24">
        <v>15</v>
      </c>
      <c r="C127" s="14">
        <v>73763</v>
      </c>
      <c r="D127" s="29">
        <f t="shared" si="9"/>
        <v>2.1504702358861452E-2</v>
      </c>
      <c r="E127" s="29">
        <f t="shared" si="10"/>
        <v>0.12437148095660548</v>
      </c>
      <c r="F127" s="2"/>
      <c r="G127"/>
    </row>
    <row r="128" spans="1:7" s="10" customFormat="1" ht="15.75" thickBot="1" x14ac:dyDescent="0.3">
      <c r="A128" s="53"/>
      <c r="B128" s="24">
        <v>16</v>
      </c>
      <c r="C128" s="16">
        <v>114145</v>
      </c>
      <c r="D128" s="31">
        <f t="shared" si="9"/>
        <v>3.3277581589038409E-2</v>
      </c>
      <c r="E128" s="31">
        <f t="shared" si="10"/>
        <v>0.1576490625456439</v>
      </c>
      <c r="F128" s="2"/>
      <c r="G128"/>
    </row>
    <row r="129" spans="1:7" s="10" customFormat="1" ht="15.75" thickBot="1" x14ac:dyDescent="0.3">
      <c r="A129" s="53"/>
      <c r="B129" s="24">
        <v>17</v>
      </c>
      <c r="C129" s="14">
        <v>168152</v>
      </c>
      <c r="D129" s="29">
        <f t="shared" si="9"/>
        <v>4.902266327355545E-2</v>
      </c>
      <c r="E129" s="29">
        <f t="shared" si="10"/>
        <v>0.20667172581919935</v>
      </c>
      <c r="F129" s="2"/>
      <c r="G129"/>
    </row>
    <row r="130" spans="1:7" s="10" customFormat="1" ht="15.75" thickBot="1" x14ac:dyDescent="0.3">
      <c r="A130" s="53"/>
      <c r="B130" s="24">
        <v>18</v>
      </c>
      <c r="C130" s="16">
        <v>273384</v>
      </c>
      <c r="D130" s="31">
        <f t="shared" si="9"/>
        <v>7.9701768497417128E-2</v>
      </c>
      <c r="E130" s="31">
        <f t="shared" si="10"/>
        <v>0.28637349431661646</v>
      </c>
      <c r="F130" s="2"/>
      <c r="G130"/>
    </row>
    <row r="131" spans="1:7" ht="15.75" thickBot="1" x14ac:dyDescent="0.3">
      <c r="A131" s="53"/>
      <c r="B131" s="24">
        <v>19</v>
      </c>
      <c r="C131" s="14">
        <v>448507</v>
      </c>
      <c r="D131" s="29">
        <f t="shared" si="9"/>
        <v>0.13075674173862062</v>
      </c>
      <c r="E131" s="29">
        <f t="shared" si="10"/>
        <v>0.41713023605523708</v>
      </c>
    </row>
    <row r="132" spans="1:7" ht="15.75" thickBot="1" x14ac:dyDescent="0.3">
      <c r="A132" s="53"/>
      <c r="B132" s="24">
        <v>20</v>
      </c>
      <c r="C132" s="16">
        <v>810532</v>
      </c>
      <c r="D132" s="31">
        <f t="shared" si="9"/>
        <v>0.23630071190614116</v>
      </c>
      <c r="E132" s="31">
        <f t="shared" si="10"/>
        <v>0.65343094796137824</v>
      </c>
    </row>
    <row r="133" spans="1:7" s="10" customFormat="1" ht="15.75" thickBot="1" x14ac:dyDescent="0.3">
      <c r="A133" s="53"/>
      <c r="B133" s="24">
        <v>21</v>
      </c>
      <c r="C133" s="14">
        <v>1182314</v>
      </c>
      <c r="D133" s="29">
        <f t="shared" si="9"/>
        <v>0.34468921633766142</v>
      </c>
      <c r="E133" s="29">
        <f t="shared" si="10"/>
        <v>0.9981201642990396</v>
      </c>
      <c r="F133" s="2"/>
    </row>
    <row r="134" spans="1:7" s="10" customFormat="1" ht="15.75" thickBot="1" x14ac:dyDescent="0.3">
      <c r="A134" s="53"/>
      <c r="B134" s="24">
        <v>22</v>
      </c>
      <c r="C134" s="16">
        <v>6448</v>
      </c>
      <c r="D134" s="31">
        <f t="shared" si="9"/>
        <v>1.8798357009603547E-3</v>
      </c>
      <c r="E134" s="31">
        <f t="shared" si="10"/>
        <v>1</v>
      </c>
      <c r="F134" s="2"/>
    </row>
    <row r="135" spans="1:7" ht="15.75" customHeight="1" thickBot="1" x14ac:dyDescent="0.3">
      <c r="A135" s="53"/>
      <c r="B135" s="24" t="s">
        <v>0</v>
      </c>
      <c r="C135" s="18">
        <v>3430087</v>
      </c>
      <c r="D135" s="30">
        <f t="shared" si="9"/>
        <v>1</v>
      </c>
      <c r="E135" s="19"/>
      <c r="G135" s="10"/>
    </row>
    <row r="136" spans="1:7" x14ac:dyDescent="0.25">
      <c r="A136" s="38" t="s">
        <v>62</v>
      </c>
      <c r="B136" s="38"/>
      <c r="C136" s="38"/>
      <c r="D136" s="38"/>
      <c r="E136" s="38"/>
      <c r="G136" s="10"/>
    </row>
    <row r="137" spans="1:7" s="10" customFormat="1" x14ac:dyDescent="0.25">
      <c r="A137" s="3"/>
      <c r="B137" s="2"/>
      <c r="C137" s="2"/>
      <c r="D137" s="2"/>
      <c r="E137" s="2"/>
      <c r="F137" s="2"/>
    </row>
    <row r="138" spans="1:7" s="10" customFormat="1" ht="15" customHeight="1" x14ac:dyDescent="0.25">
      <c r="A138" s="51" t="s">
        <v>85</v>
      </c>
      <c r="B138" s="51"/>
      <c r="C138" s="51"/>
      <c r="D138" s="51"/>
      <c r="E138" s="51"/>
      <c r="F138" s="2"/>
    </row>
    <row r="139" spans="1:7" s="10" customFormat="1" x14ac:dyDescent="0.25">
      <c r="A139" s="43"/>
      <c r="B139" s="44"/>
      <c r="C139" s="12" t="s">
        <v>22</v>
      </c>
      <c r="D139" s="12" t="s">
        <v>3</v>
      </c>
      <c r="E139" s="12" t="s">
        <v>26</v>
      </c>
      <c r="F139" s="2"/>
    </row>
    <row r="140" spans="1:7" s="10" customFormat="1" ht="15.75" thickBot="1" x14ac:dyDescent="0.3">
      <c r="A140" s="56" t="s">
        <v>74</v>
      </c>
      <c r="B140" s="24">
        <v>0</v>
      </c>
      <c r="C140" s="16">
        <v>0</v>
      </c>
      <c r="D140" s="31">
        <f>+C140/$C$163</f>
        <v>0</v>
      </c>
      <c r="E140" s="31">
        <f>+D140</f>
        <v>0</v>
      </c>
      <c r="F140" s="2"/>
    </row>
    <row r="141" spans="1:7" s="10" customFormat="1" ht="15.75" thickBot="1" x14ac:dyDescent="0.3">
      <c r="A141" s="57"/>
      <c r="B141" s="24">
        <v>1</v>
      </c>
      <c r="C141" s="14">
        <v>0</v>
      </c>
      <c r="D141" s="29">
        <f t="shared" ref="D141:D163" si="11">+C141/$C$163</f>
        <v>0</v>
      </c>
      <c r="E141" s="29">
        <f>+E140+D141</f>
        <v>0</v>
      </c>
      <c r="F141" s="2"/>
    </row>
    <row r="142" spans="1:7" s="10" customFormat="1" ht="15.75" thickBot="1" x14ac:dyDescent="0.3">
      <c r="A142" s="57"/>
      <c r="B142" s="24">
        <v>2</v>
      </c>
      <c r="C142" s="16">
        <v>85</v>
      </c>
      <c r="D142" s="31">
        <f t="shared" si="11"/>
        <v>2.4780712559185816E-5</v>
      </c>
      <c r="E142" s="31">
        <f t="shared" ref="E142:E162" si="12">+E141+D142</f>
        <v>2.4780712559185816E-5</v>
      </c>
      <c r="F142" s="2"/>
    </row>
    <row r="143" spans="1:7" s="10" customFormat="1" ht="15.75" thickBot="1" x14ac:dyDescent="0.3">
      <c r="A143" s="57"/>
      <c r="B143" s="24">
        <v>3</v>
      </c>
      <c r="C143" s="14">
        <v>0</v>
      </c>
      <c r="D143" s="29">
        <f t="shared" si="11"/>
        <v>0</v>
      </c>
      <c r="E143" s="29">
        <f t="shared" si="12"/>
        <v>2.4780712559185816E-5</v>
      </c>
      <c r="F143" s="2"/>
    </row>
    <row r="144" spans="1:7" s="10" customFormat="1" ht="15.75" thickBot="1" x14ac:dyDescent="0.3">
      <c r="A144" s="57"/>
      <c r="B144" s="24">
        <v>4</v>
      </c>
      <c r="C144" s="16">
        <v>0</v>
      </c>
      <c r="D144" s="31">
        <f t="shared" si="11"/>
        <v>0</v>
      </c>
      <c r="E144" s="31">
        <f t="shared" si="12"/>
        <v>2.4780712559185816E-5</v>
      </c>
      <c r="F144" s="2"/>
    </row>
    <row r="145" spans="1:7" s="10" customFormat="1" ht="15.75" thickBot="1" x14ac:dyDescent="0.3">
      <c r="A145" s="57"/>
      <c r="B145" s="24">
        <v>5</v>
      </c>
      <c r="C145" s="14">
        <v>0</v>
      </c>
      <c r="D145" s="29">
        <f t="shared" si="11"/>
        <v>0</v>
      </c>
      <c r="E145" s="29">
        <f t="shared" si="12"/>
        <v>2.4780712559185816E-5</v>
      </c>
      <c r="F145" s="2"/>
    </row>
    <row r="146" spans="1:7" s="10" customFormat="1" ht="15.75" thickBot="1" x14ac:dyDescent="0.3">
      <c r="A146" s="57"/>
      <c r="B146" s="24">
        <v>6</v>
      </c>
      <c r="C146" s="16">
        <v>0</v>
      </c>
      <c r="D146" s="31">
        <f t="shared" si="11"/>
        <v>0</v>
      </c>
      <c r="E146" s="31">
        <f t="shared" si="12"/>
        <v>2.4780712559185816E-5</v>
      </c>
      <c r="F146" s="2"/>
    </row>
    <row r="147" spans="1:7" s="10" customFormat="1" ht="15" customHeight="1" thickBot="1" x14ac:dyDescent="0.3">
      <c r="A147" s="57"/>
      <c r="B147" s="24">
        <v>7</v>
      </c>
      <c r="C147" s="14">
        <v>20</v>
      </c>
      <c r="D147" s="29">
        <f t="shared" si="11"/>
        <v>5.8307558962790154E-6</v>
      </c>
      <c r="E147" s="29">
        <f t="shared" si="12"/>
        <v>3.0611468455464831E-5</v>
      </c>
      <c r="F147" s="2"/>
      <c r="G147"/>
    </row>
    <row r="148" spans="1:7" s="10" customFormat="1" ht="15" customHeight="1" thickBot="1" x14ac:dyDescent="0.3">
      <c r="A148" s="57"/>
      <c r="B148" s="24">
        <v>8</v>
      </c>
      <c r="C148" s="16">
        <v>5633</v>
      </c>
      <c r="D148" s="31">
        <f t="shared" si="11"/>
        <v>1.6422323981869847E-3</v>
      </c>
      <c r="E148" s="31">
        <f t="shared" si="12"/>
        <v>1.6728438666424495E-3</v>
      </c>
      <c r="F148" s="2"/>
    </row>
    <row r="149" spans="1:7" s="10" customFormat="1" ht="15" customHeight="1" thickBot="1" x14ac:dyDescent="0.3">
      <c r="A149" s="57"/>
      <c r="B149" s="24">
        <v>9</v>
      </c>
      <c r="C149" s="14">
        <v>307</v>
      </c>
      <c r="D149" s="29">
        <f t="shared" si="11"/>
        <v>8.9502103007882888E-5</v>
      </c>
      <c r="E149" s="29">
        <f t="shared" si="12"/>
        <v>1.7623459696503323E-3</v>
      </c>
      <c r="F149" s="2"/>
    </row>
    <row r="150" spans="1:7" s="10" customFormat="1" ht="15" customHeight="1" thickBot="1" x14ac:dyDescent="0.3">
      <c r="A150" s="57"/>
      <c r="B150" s="24">
        <v>10</v>
      </c>
      <c r="C150" s="16">
        <v>2022</v>
      </c>
      <c r="D150" s="31">
        <f t="shared" si="11"/>
        <v>5.8948942111380844E-4</v>
      </c>
      <c r="E150" s="31">
        <f t="shared" si="12"/>
        <v>2.3518353907641407E-3</v>
      </c>
      <c r="F150" s="2"/>
    </row>
    <row r="151" spans="1:7" s="10" customFormat="1" ht="15" customHeight="1" thickBot="1" x14ac:dyDescent="0.3">
      <c r="A151" s="57"/>
      <c r="B151" s="24">
        <v>11</v>
      </c>
      <c r="C151" s="14">
        <v>1615</v>
      </c>
      <c r="D151" s="29">
        <f t="shared" si="11"/>
        <v>4.7083353862453054E-4</v>
      </c>
      <c r="E151" s="29">
        <f t="shared" si="12"/>
        <v>2.8226689293886715E-3</v>
      </c>
      <c r="F151" s="2"/>
    </row>
    <row r="152" spans="1:7" ht="15.75" thickBot="1" x14ac:dyDescent="0.3">
      <c r="A152" s="57"/>
      <c r="B152" s="24">
        <v>12</v>
      </c>
      <c r="C152" s="16">
        <v>442</v>
      </c>
      <c r="D152" s="31">
        <f t="shared" si="11"/>
        <v>1.2885970530776626E-4</v>
      </c>
      <c r="E152" s="31">
        <f t="shared" si="12"/>
        <v>2.9515286346964379E-3</v>
      </c>
      <c r="G152" s="10"/>
    </row>
    <row r="153" spans="1:7" s="10" customFormat="1" ht="15.75" thickBot="1" x14ac:dyDescent="0.3">
      <c r="A153" s="57"/>
      <c r="B153" s="24">
        <v>13</v>
      </c>
      <c r="C153" s="14">
        <v>1877</v>
      </c>
      <c r="D153" s="29">
        <f t="shared" si="11"/>
        <v>5.4721644086578561E-4</v>
      </c>
      <c r="E153" s="29">
        <f t="shared" si="12"/>
        <v>3.4987450755622233E-3</v>
      </c>
      <c r="F153" s="8"/>
    </row>
    <row r="154" spans="1:7" s="10" customFormat="1" ht="15.75" thickBot="1" x14ac:dyDescent="0.3">
      <c r="A154" s="57"/>
      <c r="B154" s="24">
        <v>14</v>
      </c>
      <c r="C154" s="16">
        <v>2179</v>
      </c>
      <c r="D154" s="31">
        <f t="shared" si="11"/>
        <v>6.3526085489959872E-4</v>
      </c>
      <c r="E154" s="31">
        <f t="shared" si="12"/>
        <v>4.1340059304618218E-3</v>
      </c>
      <c r="F154" s="11"/>
    </row>
    <row r="155" spans="1:7" s="10" customFormat="1" ht="15.75" thickBot="1" x14ac:dyDescent="0.3">
      <c r="A155" s="57"/>
      <c r="B155" s="24">
        <v>15</v>
      </c>
      <c r="C155" s="14">
        <v>337</v>
      </c>
      <c r="D155" s="29">
        <f t="shared" si="11"/>
        <v>9.8248236852301415E-5</v>
      </c>
      <c r="E155" s="29">
        <f t="shared" si="12"/>
        <v>4.232254167314123E-3</v>
      </c>
      <c r="F155" s="8"/>
    </row>
    <row r="156" spans="1:7" s="10" customFormat="1" ht="15.75" thickBot="1" x14ac:dyDescent="0.3">
      <c r="A156" s="57"/>
      <c r="B156" s="24">
        <v>16</v>
      </c>
      <c r="C156" s="16">
        <v>2322</v>
      </c>
      <c r="D156" s="31">
        <f t="shared" si="11"/>
        <v>6.7695075955799371E-4</v>
      </c>
      <c r="E156" s="31">
        <f t="shared" si="12"/>
        <v>4.9092049268721167E-3</v>
      </c>
      <c r="F156" s="11"/>
    </row>
    <row r="157" spans="1:7" ht="15.75" thickBot="1" x14ac:dyDescent="0.3">
      <c r="A157" s="57"/>
      <c r="B157" s="24">
        <v>17</v>
      </c>
      <c r="C157" s="14">
        <v>4289</v>
      </c>
      <c r="D157" s="29">
        <f t="shared" si="11"/>
        <v>1.250405601957035E-3</v>
      </c>
      <c r="E157" s="29">
        <f t="shared" si="12"/>
        <v>6.1596105288291517E-3</v>
      </c>
      <c r="F157" s="11"/>
      <c r="G157" s="10"/>
    </row>
    <row r="158" spans="1:7" ht="15.75" thickBot="1" x14ac:dyDescent="0.3">
      <c r="A158" s="57"/>
      <c r="B158" s="24">
        <v>18</v>
      </c>
      <c r="C158" s="16">
        <v>22486</v>
      </c>
      <c r="D158" s="31">
        <f t="shared" si="11"/>
        <v>6.5555188541864973E-3</v>
      </c>
      <c r="E158" s="31">
        <f t="shared" si="12"/>
        <v>1.2715129383015649E-2</v>
      </c>
      <c r="F158" s="11"/>
      <c r="G158" s="10"/>
    </row>
    <row r="159" spans="1:7" ht="15.75" thickBot="1" x14ac:dyDescent="0.3">
      <c r="A159" s="57"/>
      <c r="B159" s="24">
        <v>19</v>
      </c>
      <c r="C159" s="14">
        <v>63333</v>
      </c>
      <c r="D159" s="29">
        <f t="shared" si="11"/>
        <v>1.8463963158951945E-2</v>
      </c>
      <c r="E159" s="29">
        <f t="shared" si="12"/>
        <v>3.1179092541967594E-2</v>
      </c>
      <c r="F159" s="11"/>
      <c r="G159" s="10"/>
    </row>
    <row r="160" spans="1:7" ht="15.75" thickBot="1" x14ac:dyDescent="0.3">
      <c r="A160" s="57"/>
      <c r="B160" s="24">
        <v>20</v>
      </c>
      <c r="C160" s="16">
        <v>569454</v>
      </c>
      <c r="D160" s="31">
        <f t="shared" si="11"/>
        <v>0.16601736340798354</v>
      </c>
      <c r="E160" s="31">
        <f t="shared" si="12"/>
        <v>0.19719645594995114</v>
      </c>
      <c r="F160" s="11"/>
      <c r="G160" s="10"/>
    </row>
    <row r="161" spans="1:7" s="10" customFormat="1" ht="15.75" thickBot="1" x14ac:dyDescent="0.3">
      <c r="A161" s="57"/>
      <c r="B161" s="24">
        <v>21</v>
      </c>
      <c r="C161" s="14">
        <v>2741518</v>
      </c>
      <c r="D161" s="29">
        <f t="shared" si="11"/>
        <v>0.79925611216275272</v>
      </c>
      <c r="E161" s="29">
        <f t="shared" si="12"/>
        <v>0.99645256811270388</v>
      </c>
      <c r="F161" s="11"/>
    </row>
    <row r="162" spans="1:7" s="10" customFormat="1" ht="15.75" thickBot="1" x14ac:dyDescent="0.3">
      <c r="A162" s="57"/>
      <c r="B162" s="24">
        <v>22</v>
      </c>
      <c r="C162" s="16">
        <v>12168</v>
      </c>
      <c r="D162" s="31">
        <f t="shared" si="11"/>
        <v>3.547431887296153E-3</v>
      </c>
      <c r="E162" s="31">
        <f t="shared" si="12"/>
        <v>1</v>
      </c>
      <c r="F162" s="11"/>
    </row>
    <row r="163" spans="1:7" ht="15.75" thickBot="1" x14ac:dyDescent="0.3">
      <c r="A163" s="58"/>
      <c r="B163" s="24" t="s">
        <v>0</v>
      </c>
      <c r="C163" s="18">
        <v>3430087</v>
      </c>
      <c r="D163" s="30">
        <f t="shared" si="11"/>
        <v>1</v>
      </c>
      <c r="E163" s="19"/>
      <c r="G163" s="10"/>
    </row>
    <row r="164" spans="1:7" x14ac:dyDescent="0.25">
      <c r="A164" s="38" t="s">
        <v>62</v>
      </c>
      <c r="B164" s="38"/>
      <c r="C164" s="38"/>
      <c r="D164" s="38"/>
      <c r="E164" s="38"/>
      <c r="G164" s="10"/>
    </row>
    <row r="165" spans="1:7" x14ac:dyDescent="0.25">
      <c r="G165" s="10"/>
    </row>
    <row r="166" spans="1:7" s="10" customFormat="1" ht="15" customHeight="1" x14ac:dyDescent="0.25">
      <c r="A166" s="51" t="s">
        <v>86</v>
      </c>
      <c r="B166" s="51"/>
      <c r="C166" s="51"/>
      <c r="D166" s="51"/>
      <c r="E166" s="51"/>
      <c r="F166" s="2"/>
    </row>
    <row r="167" spans="1:7" s="10" customFormat="1" ht="15" customHeight="1" x14ac:dyDescent="0.25">
      <c r="A167" s="43"/>
      <c r="B167" s="44"/>
      <c r="C167" s="12" t="s">
        <v>22</v>
      </c>
      <c r="D167" s="12" t="s">
        <v>3</v>
      </c>
      <c r="E167" s="12" t="s">
        <v>26</v>
      </c>
      <c r="F167" s="2"/>
      <c r="G167"/>
    </row>
    <row r="168" spans="1:7" s="10" customFormat="1" ht="15.75" thickBot="1" x14ac:dyDescent="0.3">
      <c r="A168" s="46" t="s">
        <v>72</v>
      </c>
      <c r="B168" s="13" t="s">
        <v>70</v>
      </c>
      <c r="C168" s="14">
        <v>3386598</v>
      </c>
      <c r="D168" s="29">
        <f>+C168/$C$170</f>
        <v>0.98732131284133606</v>
      </c>
      <c r="E168" s="15">
        <f>+D168</f>
        <v>0.98732131284133606</v>
      </c>
      <c r="F168" s="2"/>
    </row>
    <row r="169" spans="1:7" s="10" customFormat="1" ht="15.75" thickBot="1" x14ac:dyDescent="0.3">
      <c r="A169" s="46"/>
      <c r="B169" s="13" t="s">
        <v>71</v>
      </c>
      <c r="C169" s="16">
        <v>43489</v>
      </c>
      <c r="D169" s="28">
        <f t="shared" ref="D169:D170" si="13">+C169/$C$170</f>
        <v>1.2678687158663906E-2</v>
      </c>
      <c r="E169" s="17">
        <f>+E168+D169</f>
        <v>1</v>
      </c>
      <c r="F169" s="2"/>
    </row>
    <row r="170" spans="1:7" s="10" customFormat="1" ht="15.75" thickBot="1" x14ac:dyDescent="0.3">
      <c r="A170" s="47"/>
      <c r="B170" s="13" t="s">
        <v>0</v>
      </c>
      <c r="C170" s="18">
        <v>3430087</v>
      </c>
      <c r="D170" s="27">
        <f t="shared" si="13"/>
        <v>1</v>
      </c>
      <c r="E170" s="19"/>
      <c r="F170" s="2"/>
    </row>
    <row r="171" spans="1:7" s="10" customFormat="1" x14ac:dyDescent="0.25">
      <c r="A171" s="38" t="s">
        <v>62</v>
      </c>
      <c r="B171" s="38"/>
      <c r="C171" s="38"/>
      <c r="D171" s="38"/>
      <c r="E171" s="38"/>
      <c r="F171" s="2"/>
    </row>
    <row r="172" spans="1:7" s="10" customFormat="1" x14ac:dyDescent="0.25">
      <c r="A172" s="3"/>
      <c r="B172" s="2"/>
      <c r="C172" s="2"/>
      <c r="D172" s="2"/>
      <c r="E172" s="2"/>
      <c r="F172" s="2"/>
    </row>
    <row r="173" spans="1:7" x14ac:dyDescent="0.25">
      <c r="G173" s="10"/>
    </row>
    <row r="174" spans="1:7" x14ac:dyDescent="0.25">
      <c r="G174" s="10"/>
    </row>
    <row r="177" spans="7:7" x14ac:dyDescent="0.25">
      <c r="G177" s="10"/>
    </row>
    <row r="178" spans="7:7" x14ac:dyDescent="0.25">
      <c r="G178" s="10"/>
    </row>
  </sheetData>
  <mergeCells count="40">
    <mergeCell ref="A166:E166"/>
    <mergeCell ref="A167:B167"/>
    <mergeCell ref="A168:A170"/>
    <mergeCell ref="A171:E171"/>
    <mergeCell ref="A74:E74"/>
    <mergeCell ref="A112:A135"/>
    <mergeCell ref="A139:B139"/>
    <mergeCell ref="A106:B106"/>
    <mergeCell ref="A164:E164"/>
    <mergeCell ref="A110:E110"/>
    <mergeCell ref="A138:E138"/>
    <mergeCell ref="A107:E107"/>
    <mergeCell ref="A136:E136"/>
    <mergeCell ref="A111:B111"/>
    <mergeCell ref="A140:A163"/>
    <mergeCell ref="A9:F9"/>
    <mergeCell ref="A38:B38"/>
    <mergeCell ref="A78:B78"/>
    <mergeCell ref="A29:B29"/>
    <mergeCell ref="A70:B70"/>
    <mergeCell ref="A71:A73"/>
    <mergeCell ref="A30:A33"/>
    <mergeCell ref="A49:A65"/>
    <mergeCell ref="A12:E12"/>
    <mergeCell ref="A77:E77"/>
    <mergeCell ref="A13:B13"/>
    <mergeCell ref="A48:B48"/>
    <mergeCell ref="A28:E28"/>
    <mergeCell ref="A37:E37"/>
    <mergeCell ref="A47:E47"/>
    <mergeCell ref="A69:E69"/>
    <mergeCell ref="A21:E21"/>
    <mergeCell ref="A34:E34"/>
    <mergeCell ref="A44:E44"/>
    <mergeCell ref="A66:E66"/>
    <mergeCell ref="A22:E22"/>
    <mergeCell ref="A23:E23"/>
    <mergeCell ref="A25:E25"/>
    <mergeCell ref="A24:E24"/>
    <mergeCell ref="A39:A43"/>
  </mergeCells>
  <pageMargins left="0.7" right="0.7" top="0.75" bottom="0.75" header="0.3" footer="0.3"/>
  <pageSetup scale="26" orientation="landscape" r:id="rId1"/>
  <rowBreaks count="1" manualBreakCount="1">
    <brk id="6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Aida Loreto Aqueveque Paredes</cp:lastModifiedBy>
  <dcterms:created xsi:type="dcterms:W3CDTF">2014-10-15T12:51:42Z</dcterms:created>
  <dcterms:modified xsi:type="dcterms:W3CDTF">2019-08-12T14:12:19Z</dcterms:modified>
</cp:coreProperties>
</file>