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 Septiembre\"/>
    </mc:Choice>
  </mc:AlternateContent>
  <xr:revisionPtr revIDLastSave="0" documentId="13_ncr:1_{13911E0F-F972-45E6-9857-A6238EFF349B}" xr6:coauthVersionLast="45" xr6:coauthVersionMax="45" xr10:uidLastSave="{00000000-0000-0000-0000-000000000000}"/>
  <bookViews>
    <workbookView xWindow="28680" yWindow="-885" windowWidth="29040" windowHeight="15840" xr2:uid="{00000000-000D-0000-FFFF-FFFF00000000}"/>
  </bookViews>
  <sheets>
    <sheet name="Tabulación" sheetId="2" r:id="rId1"/>
  </sheets>
  <definedNames>
    <definedName name="_xlnm.Print_Area" localSheetId="0">Tabulación!$A$1:$F$174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2" l="1"/>
  <c r="D163" i="2" l="1"/>
  <c r="D162" i="2"/>
  <c r="D161" i="2"/>
  <c r="D25" i="2"/>
  <c r="D24" i="2"/>
  <c r="D48" i="2" l="1"/>
  <c r="D47" i="2"/>
  <c r="D46" i="2"/>
  <c r="D45" i="2"/>
  <c r="E45" i="2" s="1"/>
  <c r="D38" i="2"/>
  <c r="D37" i="2"/>
  <c r="D36" i="2"/>
  <c r="D23" i="2"/>
  <c r="D22" i="2"/>
  <c r="D21" i="2"/>
  <c r="D20" i="2"/>
  <c r="D19" i="2"/>
  <c r="D18" i="2"/>
  <c r="D17" i="2"/>
  <c r="D16" i="2"/>
  <c r="D15" i="2"/>
  <c r="D14" i="2"/>
  <c r="E14" i="2" s="1"/>
  <c r="E46" i="2" l="1"/>
  <c r="E47" i="2" s="1"/>
  <c r="E48" i="2" s="1"/>
  <c r="E15" i="2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D78" i="2"/>
  <c r="D149" i="2" l="1"/>
  <c r="D150" i="2"/>
  <c r="D153" i="2"/>
  <c r="D154" i="2"/>
  <c r="D156" i="2"/>
  <c r="D157" i="2"/>
  <c r="D158" i="2"/>
  <c r="D159" i="2"/>
  <c r="D160" i="2"/>
  <c r="D146" i="2" l="1"/>
  <c r="D148" i="2"/>
  <c r="D147" i="2"/>
  <c r="D155" i="2"/>
  <c r="D151" i="2"/>
  <c r="D152" i="2"/>
  <c r="D145" i="2"/>
  <c r="E145" i="2" s="1"/>
  <c r="D139" i="2"/>
  <c r="E146" i="2" l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D171" i="2"/>
  <c r="D170" i="2"/>
  <c r="D169" i="2"/>
  <c r="E169" i="2" s="1"/>
  <c r="D164" i="2"/>
  <c r="D140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E118" i="2" s="1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E85" i="2" s="1"/>
  <c r="D79" i="2"/>
  <c r="D77" i="2"/>
  <c r="E77" i="2" s="1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E55" i="2" s="1"/>
  <c r="E36" i="2" l="1"/>
  <c r="E37" i="2" s="1"/>
  <c r="E38" i="2" s="1"/>
  <c r="E170" i="2"/>
  <c r="E86" i="2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56" i="2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119" i="2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78" i="2"/>
</calcChain>
</file>

<file path=xl/sharedStrings.xml><?xml version="1.0" encoding="utf-8"?>
<sst xmlns="http://schemas.openxmlformats.org/spreadsheetml/2006/main" count="131" uniqueCount="93">
  <si>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</si>
  <si>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</si>
  <si>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</si>
  <si>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</si>
  <si>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</si>
  <si>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</si>
  <si>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</si>
  <si>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</si>
  <si>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</si>
  <si>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</si>
  <si>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</si>
  <si>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</si>
  <si>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</si>
  <si>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</si>
  <si>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</si>
  <si>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</si>
  <si>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</si>
  <si>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</si>
  <si>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</si>
  <si>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</si>
  <si>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</si>
  <si>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</si>
  <si>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</si>
  <si>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</si>
  <si>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</si>
  <si>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</si>
  <si>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</si>
  <si>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</si>
  <si>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</si>
  <si>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</si>
  <si>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</si>
  <si>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</si>
  <si>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</si>
  <si>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</si>
  <si>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</si>
  <si>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</si>
  <si>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</si>
  <si>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</si>
  <si>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</si>
  <si>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</si>
  <si>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</si>
  <si>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</si>
  <si>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</si>
  <si>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</si>
  <si>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</si>
  <si>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</si>
  <si>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</si>
  <si>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</si>
  <si>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</si>
  <si>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</si>
  <si>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</si>
  <si>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</si>
  <si>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</si>
  <si>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</si>
  <si>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</si>
  <si>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</si>
  <si>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</si>
  <si>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</si>
  <si>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</si>
  <si>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</si>
  <si>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</si>
  <si>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</si>
  <si>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</si>
  <si>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</si>
  <si>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</si>
  <si>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</si>
  <si>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</si>
  <si>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</si>
  <si>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</si>
  <si>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</si>
  <si>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</si>
  <si>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</si>
  <si>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</si>
  <si>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</si>
  <si>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</si>
  <si>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</si>
  <si>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</si>
  <si>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</si>
  <si>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</si>
  <si>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</si>
  <si>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</si>
  <si>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</si>
  <si>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Al menos 12 veces</t>
  </si>
  <si>
    <t>Tabulación Base de Datos Asistencia Declarada septiembre Año 2019.</t>
  </si>
  <si>
    <t>1. Estudiantes duplicados, septiembre 2019.</t>
  </si>
  <si>
    <t>2. Asistencia mensual según Sexo de los estudiantes (GEN_ALU), septiembre 2019.</t>
  </si>
  <si>
    <t>3. Asistencia mensual según Dependencia Administrativa del Establecimiento Educacional (COD_DEPE2), septiembre 2019.</t>
  </si>
  <si>
    <t>4. Asistencia mensual según Región del Establecimiento Educacional (COD_REG_RBD), septiembre 2019.</t>
  </si>
  <si>
    <t>5. Asistencia mensual según Área Geográfica del Establecimiento (RURAL_RBD), septiembre 2019.</t>
  </si>
  <si>
    <t>6. Asistencia mensual según Código de Enseñanza (COD_ENSE), septiembre 2019.</t>
  </si>
  <si>
    <t>7. Registro de Asistencia por días asistidos (DIAS_ASISTIDOS), septiembre 2019.</t>
  </si>
  <si>
    <t>8. Registro de Asistencia por días trabajados (DIAS_TRABAJADOS), septiembre 2019.</t>
  </si>
  <si>
    <t>9. Registros que contaban con un identificador provisorio escolar antes de obtener su RUN definitivo, septiembre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</si>
</sst>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3" fontId="8" fillId="8" borderId="4" xfId="0" applyNumberFormat="1" applyFont="1" applyFill="1" applyBorder="1" applyAlignment="1">
      <alignment horizontal="right" vertical="center" wrapText="1" indent="1"/>
    </xf>
    <xf numFmtId="10" fontId="8" fillId="8" borderId="4" xfId="2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79"/>
  <sheetViews>
    <sheetView showGridLines="0" tabSelected="1" view="pageBreakPreview" topLeftCell="A155" zoomScale="110" zoomScaleNormal="100" zoomScaleSheetLayoutView="110" workbookViewId="0">
      <selection activeCell="C169" sqref="C169:C171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51" t="s">
        <v>83</v>
      </c>
      <c r="B9" s="51"/>
      <c r="C9" s="51"/>
      <c r="D9" s="51"/>
      <c r="E9" s="51"/>
      <c r="F9" s="51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60" t="s">
        <v>84</v>
      </c>
      <c r="B12" s="60"/>
      <c r="C12" s="60"/>
      <c r="D12" s="60"/>
      <c r="E12" s="60"/>
      <c r="F12" s="4"/>
    </row>
    <row r="13" spans="1:6" x14ac:dyDescent="0.25">
      <c r="A13" s="52"/>
      <c r="B13" s="53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3359136</v>
      </c>
      <c r="D14" s="25">
        <f>C14/C26</f>
        <v>0.93518060448807272</v>
      </c>
      <c r="E14" s="25">
        <f>D14</f>
        <v>0.93518060448807272</v>
      </c>
      <c r="F14" s="5"/>
    </row>
    <row r="15" spans="1:6" s="10" customFormat="1" ht="15.75" thickBot="1" x14ac:dyDescent="0.3">
      <c r="A15" s="33"/>
      <c r="B15" s="13" t="s">
        <v>45</v>
      </c>
      <c r="C15" s="14">
        <v>213026</v>
      </c>
      <c r="D15" s="26">
        <f t="shared" ref="D15:D25" si="0">C15/$C$26</f>
        <v>5.9306257160078119E-2</v>
      </c>
      <c r="E15" s="26">
        <f>E14+D15</f>
        <v>0.99448686164815081</v>
      </c>
      <c r="F15" s="5"/>
    </row>
    <row r="16" spans="1:6" s="10" customFormat="1" ht="15.75" thickBot="1" x14ac:dyDescent="0.3">
      <c r="A16" s="33"/>
      <c r="B16" s="13" t="s">
        <v>46</v>
      </c>
      <c r="C16" s="16">
        <v>17654</v>
      </c>
      <c r="D16" s="25">
        <f t="shared" si="0"/>
        <v>4.9148585801921793E-3</v>
      </c>
      <c r="E16" s="25">
        <f t="shared" ref="E16:E25" si="1">E15+D16</f>
        <v>0.99940172022834295</v>
      </c>
      <c r="F16" s="5"/>
    </row>
    <row r="17" spans="1:7" s="10" customFormat="1" ht="15.75" thickBot="1" x14ac:dyDescent="0.3">
      <c r="A17" s="33"/>
      <c r="B17" s="13" t="s">
        <v>47</v>
      </c>
      <c r="C17" s="14">
        <v>1643</v>
      </c>
      <c r="D17" s="26">
        <f t="shared" si="0"/>
        <v>4.5740980215564463E-4</v>
      </c>
      <c r="E17" s="26">
        <f t="shared" si="1"/>
        <v>0.99985913003049864</v>
      </c>
      <c r="F17" s="5"/>
    </row>
    <row r="18" spans="1:7" s="10" customFormat="1" ht="15.75" thickBot="1" x14ac:dyDescent="0.3">
      <c r="A18" s="33"/>
      <c r="B18" s="13" t="s">
        <v>59</v>
      </c>
      <c r="C18" s="16">
        <v>283</v>
      </c>
      <c r="D18" s="25">
        <f t="shared" si="0"/>
        <v>7.8786959227052607E-5</v>
      </c>
      <c r="E18" s="25">
        <f t="shared" si="1"/>
        <v>0.99993791698972567</v>
      </c>
      <c r="F18" s="5"/>
    </row>
    <row r="19" spans="1:7" s="10" customFormat="1" ht="15.75" thickBot="1" x14ac:dyDescent="0.3">
      <c r="A19" s="33"/>
      <c r="B19" s="13" t="s">
        <v>76</v>
      </c>
      <c r="C19" s="14">
        <v>110</v>
      </c>
      <c r="D19" s="26">
        <f t="shared" si="0"/>
        <v>3.0623906413342002E-5</v>
      </c>
      <c r="E19" s="26">
        <f t="shared" si="1"/>
        <v>0.99996854089613907</v>
      </c>
      <c r="F19" s="5"/>
    </row>
    <row r="20" spans="1:7" s="10" customFormat="1" ht="15.75" thickBot="1" x14ac:dyDescent="0.3">
      <c r="A20" s="33"/>
      <c r="B20" s="13" t="s">
        <v>77</v>
      </c>
      <c r="C20" s="40">
        <v>64</v>
      </c>
      <c r="D20" s="25">
        <f t="shared" si="0"/>
        <v>1.78175455495808E-5</v>
      </c>
      <c r="E20" s="25">
        <f t="shared" si="1"/>
        <v>0.99998635844168859</v>
      </c>
      <c r="F20" s="5"/>
    </row>
    <row r="21" spans="1:7" s="10" customFormat="1" ht="15.75" thickBot="1" x14ac:dyDescent="0.3">
      <c r="A21" s="33"/>
      <c r="B21" s="13" t="s">
        <v>78</v>
      </c>
      <c r="C21" s="14">
        <v>29</v>
      </c>
      <c r="D21" s="26">
        <f t="shared" si="0"/>
        <v>8.0735753271538009E-6</v>
      </c>
      <c r="E21" s="26">
        <f t="shared" si="1"/>
        <v>0.99999443201701577</v>
      </c>
      <c r="F21" s="5"/>
    </row>
    <row r="22" spans="1:7" s="10" customFormat="1" ht="15.75" thickBot="1" x14ac:dyDescent="0.3">
      <c r="A22" s="33"/>
      <c r="B22" s="13" t="s">
        <v>79</v>
      </c>
      <c r="C22" s="40">
        <v>11</v>
      </c>
      <c r="D22" s="25">
        <f t="shared" si="0"/>
        <v>3.0623906413342002E-6</v>
      </c>
      <c r="E22" s="25">
        <f t="shared" si="1"/>
        <v>0.99999749440765706</v>
      </c>
      <c r="F22" s="5"/>
    </row>
    <row r="23" spans="1:7" s="10" customFormat="1" ht="15.75" thickBot="1" x14ac:dyDescent="0.3">
      <c r="A23" s="33"/>
      <c r="B23" s="13" t="s">
        <v>80</v>
      </c>
      <c r="C23" s="43">
        <v>6</v>
      </c>
      <c r="D23" s="26">
        <f t="shared" si="0"/>
        <v>1.6703948952732E-6</v>
      </c>
      <c r="E23" s="26">
        <f t="shared" si="1"/>
        <v>0.99999916480255235</v>
      </c>
      <c r="F23" s="5"/>
    </row>
    <row r="24" spans="1:7" s="10" customFormat="1" ht="15.75" thickBot="1" x14ac:dyDescent="0.3">
      <c r="A24" s="33"/>
      <c r="B24" s="13" t="s">
        <v>81</v>
      </c>
      <c r="C24" s="40">
        <v>2</v>
      </c>
      <c r="D24" s="25">
        <f t="shared" si="0"/>
        <v>5.5679829842440001E-7</v>
      </c>
      <c r="E24" s="25">
        <f t="shared" si="1"/>
        <v>0.99999972160085082</v>
      </c>
      <c r="F24" s="5"/>
    </row>
    <row r="25" spans="1:7" s="10" customFormat="1" ht="15.75" thickBot="1" x14ac:dyDescent="0.3">
      <c r="A25" s="33"/>
      <c r="B25" s="13" t="s">
        <v>82</v>
      </c>
      <c r="C25" s="43">
        <v>1</v>
      </c>
      <c r="D25" s="26">
        <f t="shared" si="0"/>
        <v>2.7839914921220001E-7</v>
      </c>
      <c r="E25" s="26">
        <f t="shared" si="1"/>
        <v>1</v>
      </c>
      <c r="F25" s="5"/>
    </row>
    <row r="26" spans="1:7" ht="15.75" thickBot="1" x14ac:dyDescent="0.3">
      <c r="A26" s="34"/>
      <c r="B26" s="13" t="s">
        <v>0</v>
      </c>
      <c r="C26" s="37">
        <v>3591965</v>
      </c>
      <c r="D26" s="38">
        <v>1</v>
      </c>
      <c r="E26" s="39"/>
      <c r="F26" s="5"/>
    </row>
    <row r="27" spans="1:7" x14ac:dyDescent="0.25">
      <c r="A27" s="46" t="s">
        <v>60</v>
      </c>
      <c r="B27" s="46"/>
      <c r="C27" s="46"/>
      <c r="D27" s="46"/>
      <c r="E27" s="46"/>
      <c r="F27" s="21"/>
      <c r="G27" s="10"/>
    </row>
    <row r="28" spans="1:7" ht="15" customHeight="1" x14ac:dyDescent="0.25">
      <c r="A28" s="48" t="s">
        <v>61</v>
      </c>
      <c r="B28" s="48"/>
      <c r="C28" s="48"/>
      <c r="D28" s="48"/>
      <c r="E28" s="48"/>
      <c r="F28" s="6"/>
      <c r="G28" s="10"/>
    </row>
    <row r="29" spans="1:7" ht="15" customHeight="1" x14ac:dyDescent="0.25">
      <c r="A29" s="47" t="s">
        <v>48</v>
      </c>
      <c r="B29" s="47"/>
      <c r="C29" s="47"/>
      <c r="D29" s="47"/>
      <c r="E29" s="47"/>
      <c r="F29" s="6"/>
      <c r="G29" s="10"/>
    </row>
    <row r="30" spans="1:7" ht="15" customHeight="1" x14ac:dyDescent="0.25">
      <c r="A30" s="47" t="s">
        <v>49</v>
      </c>
      <c r="B30" s="47"/>
      <c r="C30" s="47"/>
      <c r="D30" s="47"/>
      <c r="E30" s="47"/>
      <c r="F30" s="6"/>
      <c r="G30" s="10"/>
    </row>
    <row r="31" spans="1:7" ht="15" customHeight="1" x14ac:dyDescent="0.25">
      <c r="A31" s="47" t="s">
        <v>50</v>
      </c>
      <c r="B31" s="47"/>
      <c r="C31" s="47"/>
      <c r="D31" s="47"/>
      <c r="E31" s="47"/>
      <c r="F31" s="6"/>
      <c r="G31" s="10"/>
    </row>
    <row r="32" spans="1:7" ht="15" customHeight="1" x14ac:dyDescent="0.25">
      <c r="A32" s="9"/>
      <c r="B32" s="6"/>
      <c r="C32" s="6"/>
      <c r="D32" s="6"/>
      <c r="E32" s="6"/>
      <c r="F32" s="6"/>
      <c r="G32" s="10"/>
    </row>
    <row r="33" spans="1:7" ht="15" customHeight="1" x14ac:dyDescent="0.25">
      <c r="A33" s="9"/>
      <c r="B33" s="6"/>
      <c r="C33" s="6"/>
      <c r="D33" s="6"/>
      <c r="E33" s="6"/>
      <c r="F33" s="6"/>
      <c r="G33" s="10"/>
    </row>
    <row r="34" spans="1:7" ht="15" customHeight="1" x14ac:dyDescent="0.25">
      <c r="A34" s="60" t="s">
        <v>85</v>
      </c>
      <c r="B34" s="60"/>
      <c r="C34" s="60"/>
      <c r="D34" s="60"/>
      <c r="E34" s="60"/>
      <c r="F34" s="6"/>
      <c r="G34" s="10"/>
    </row>
    <row r="35" spans="1:7" ht="15.75" customHeight="1" x14ac:dyDescent="0.25">
      <c r="A35" s="52"/>
      <c r="B35" s="53"/>
      <c r="C35" s="12" t="s">
        <v>22</v>
      </c>
      <c r="D35" s="12" t="s">
        <v>3</v>
      </c>
      <c r="E35" s="12" t="s">
        <v>26</v>
      </c>
      <c r="F35" s="8"/>
      <c r="G35" s="10"/>
    </row>
    <row r="36" spans="1:7" ht="15.75" thickBot="1" x14ac:dyDescent="0.3">
      <c r="A36" s="54" t="s">
        <v>64</v>
      </c>
      <c r="B36" s="13" t="s">
        <v>65</v>
      </c>
      <c r="C36" s="16">
        <v>1856428</v>
      </c>
      <c r="D36" s="28">
        <f>C36/C39</f>
        <v>0.51682797577370598</v>
      </c>
      <c r="E36" s="28">
        <f>+D36</f>
        <v>0.51682797577370598</v>
      </c>
      <c r="F36" s="8"/>
      <c r="G36" s="10"/>
    </row>
    <row r="37" spans="1:7" ht="15.75" customHeight="1" thickBot="1" x14ac:dyDescent="0.3">
      <c r="A37" s="55"/>
      <c r="B37" s="13" t="s">
        <v>66</v>
      </c>
      <c r="C37" s="14">
        <v>1735533</v>
      </c>
      <c r="D37" s="29">
        <f>C37/C39</f>
        <v>0.48317091062969714</v>
      </c>
      <c r="E37" s="15">
        <f>+E36+D37</f>
        <v>0.99999888640340306</v>
      </c>
      <c r="F37"/>
      <c r="G37" s="10"/>
    </row>
    <row r="38" spans="1:7" ht="15.75" thickBot="1" x14ac:dyDescent="0.3">
      <c r="A38" s="55"/>
      <c r="B38" s="13" t="s">
        <v>44</v>
      </c>
      <c r="C38" s="16">
        <v>4</v>
      </c>
      <c r="D38" s="28">
        <f>C38/C39</f>
        <v>1.1135965968488E-6</v>
      </c>
      <c r="E38" s="17">
        <f>+E37+D38</f>
        <v>0.99999999999999989</v>
      </c>
      <c r="F38"/>
      <c r="G38" s="10"/>
    </row>
    <row r="39" spans="1:7" ht="15.75" thickBot="1" x14ac:dyDescent="0.3">
      <c r="A39" s="56"/>
      <c r="B39" s="13" t="s">
        <v>0</v>
      </c>
      <c r="C39" s="18">
        <f>C36+C37+C38</f>
        <v>3591965</v>
      </c>
      <c r="D39" s="27">
        <v>1</v>
      </c>
      <c r="E39" s="19"/>
      <c r="F39"/>
      <c r="G39" s="10"/>
    </row>
    <row r="40" spans="1:7" x14ac:dyDescent="0.25">
      <c r="A40" s="47" t="s">
        <v>62</v>
      </c>
      <c r="B40" s="47"/>
      <c r="C40" s="47"/>
      <c r="D40" s="47"/>
      <c r="E40" s="47"/>
      <c r="F40"/>
      <c r="G40" s="10"/>
    </row>
    <row r="41" spans="1:7" x14ac:dyDescent="0.25">
      <c r="A41" s="9"/>
      <c r="B41" s="8"/>
      <c r="C41" s="8"/>
      <c r="D41" s="8"/>
      <c r="E41" s="8"/>
      <c r="F41"/>
      <c r="G41" s="10"/>
    </row>
    <row r="42" spans="1:7" ht="15" customHeight="1" x14ac:dyDescent="0.25">
      <c r="A42" s="7"/>
      <c r="B42" s="6"/>
      <c r="C42" s="6"/>
      <c r="D42" s="6"/>
      <c r="E42" s="6"/>
      <c r="F42"/>
    </row>
    <row r="43" spans="1:7" ht="15" customHeight="1" x14ac:dyDescent="0.25">
      <c r="A43" s="60" t="s">
        <v>86</v>
      </c>
      <c r="B43" s="60"/>
      <c r="C43" s="60"/>
      <c r="D43" s="60"/>
      <c r="E43" s="60"/>
      <c r="F43" s="6"/>
    </row>
    <row r="44" spans="1:7" ht="15.75" customHeight="1" x14ac:dyDescent="0.25">
      <c r="A44" s="52"/>
      <c r="B44" s="53"/>
      <c r="C44" s="12" t="s">
        <v>22</v>
      </c>
      <c r="D44" s="12" t="s">
        <v>3</v>
      </c>
      <c r="E44" s="12" t="s">
        <v>26</v>
      </c>
      <c r="F44" s="8"/>
    </row>
    <row r="45" spans="1:7" ht="15.75" customHeight="1" thickBot="1" x14ac:dyDescent="0.3">
      <c r="A45" s="49" t="s">
        <v>24</v>
      </c>
      <c r="B45" s="13" t="s">
        <v>1</v>
      </c>
      <c r="C45" s="14">
        <v>1366938</v>
      </c>
      <c r="D45" s="26">
        <f>C45/C49</f>
        <v>0.38055437622582627</v>
      </c>
      <c r="E45" s="26">
        <f>D45</f>
        <v>0.38055437622582627</v>
      </c>
      <c r="F45" s="1"/>
    </row>
    <row r="46" spans="1:7" ht="15.75" customHeight="1" thickBot="1" x14ac:dyDescent="0.3">
      <c r="A46" s="50"/>
      <c r="B46" s="13" t="s">
        <v>2</v>
      </c>
      <c r="C46" s="16">
        <v>2113847</v>
      </c>
      <c r="D46" s="25">
        <f>C46/C49</f>
        <v>0.58849320636476132</v>
      </c>
      <c r="E46" s="25">
        <f>E45+D46</f>
        <v>0.96904758259058754</v>
      </c>
      <c r="F46" s="1"/>
    </row>
    <row r="47" spans="1:7" ht="15.75" thickBot="1" x14ac:dyDescent="0.3">
      <c r="A47" s="50"/>
      <c r="B47" s="13" t="s">
        <v>25</v>
      </c>
      <c r="C47" s="14">
        <v>47677</v>
      </c>
      <c r="D47" s="26">
        <f>C47/C49</f>
        <v>1.327323623699006E-2</v>
      </c>
      <c r="E47" s="26">
        <f>E46+D47</f>
        <v>0.9823208188275776</v>
      </c>
      <c r="F47" s="1"/>
    </row>
    <row r="48" spans="1:7" ht="15.75" thickBot="1" x14ac:dyDescent="0.3">
      <c r="A48" s="50"/>
      <c r="B48" s="13" t="s">
        <v>68</v>
      </c>
      <c r="C48" s="16">
        <v>63503</v>
      </c>
      <c r="D48" s="25">
        <f>C48/C49</f>
        <v>1.7679181172422335E-2</v>
      </c>
      <c r="E48" s="25">
        <f>E47+D48</f>
        <v>0.99999999999999989</v>
      </c>
      <c r="F48" s="1"/>
    </row>
    <row r="49" spans="1:7" ht="15.75" thickBot="1" x14ac:dyDescent="0.3">
      <c r="A49" s="50"/>
      <c r="B49" s="13" t="s">
        <v>0</v>
      </c>
      <c r="C49" s="18">
        <v>3591965</v>
      </c>
      <c r="D49" s="27">
        <v>1</v>
      </c>
      <c r="E49" s="19"/>
      <c r="F49" s="1"/>
    </row>
    <row r="50" spans="1:7" x14ac:dyDescent="0.25">
      <c r="A50" s="47" t="s">
        <v>62</v>
      </c>
      <c r="B50" s="47"/>
      <c r="C50" s="47"/>
      <c r="D50" s="47"/>
      <c r="E50" s="47"/>
      <c r="F50" s="1"/>
    </row>
    <row r="51" spans="1:7" ht="15" customHeight="1" x14ac:dyDescent="0.25">
      <c r="A51" s="9"/>
      <c r="B51" s="8"/>
      <c r="C51" s="8"/>
      <c r="D51" s="8"/>
      <c r="E51" s="8"/>
      <c r="F51" s="8"/>
    </row>
    <row r="52" spans="1:7" ht="15" customHeight="1" x14ac:dyDescent="0.25">
      <c r="A52" s="7"/>
      <c r="B52" s="6"/>
      <c r="C52" s="6"/>
      <c r="D52" s="6"/>
      <c r="E52" s="6"/>
      <c r="F52" s="8"/>
    </row>
    <row r="53" spans="1:7" ht="15.75" customHeight="1" x14ac:dyDescent="0.25">
      <c r="A53" s="60" t="s">
        <v>87</v>
      </c>
      <c r="B53" s="60"/>
      <c r="C53" s="60"/>
      <c r="D53" s="60"/>
      <c r="E53" s="60"/>
      <c r="F53" s="6"/>
    </row>
    <row r="54" spans="1:7" s="2" customFormat="1" x14ac:dyDescent="0.25">
      <c r="A54" s="52"/>
      <c r="B54" s="53"/>
      <c r="C54" s="12" t="s">
        <v>22</v>
      </c>
      <c r="D54" s="12" t="s">
        <v>3</v>
      </c>
      <c r="E54" s="12" t="s">
        <v>26</v>
      </c>
      <c r="F54" s="8"/>
      <c r="G54"/>
    </row>
    <row r="55" spans="1:7" ht="15.75" thickBot="1" x14ac:dyDescent="0.3">
      <c r="A55" s="57" t="s">
        <v>21</v>
      </c>
      <c r="B55" s="13" t="s">
        <v>20</v>
      </c>
      <c r="C55" s="14">
        <v>55785</v>
      </c>
      <c r="D55" s="29">
        <f>+C55/$C$71</f>
        <v>1.5530496538802577E-2</v>
      </c>
      <c r="E55" s="29">
        <f>+D55</f>
        <v>1.5530496538802577E-2</v>
      </c>
      <c r="F55"/>
    </row>
    <row r="56" spans="1:7" ht="15.75" customHeight="1" thickBot="1" x14ac:dyDescent="0.3">
      <c r="A56" s="58"/>
      <c r="B56" s="13" t="s">
        <v>7</v>
      </c>
      <c r="C56" s="16">
        <v>83560</v>
      </c>
      <c r="D56" s="28">
        <f t="shared" ref="D56:D71" si="2">+C56/$C$71</f>
        <v>2.3263032908171433E-2</v>
      </c>
      <c r="E56" s="28">
        <f>+E55+D56</f>
        <v>3.8793529446974007E-2</v>
      </c>
    </row>
    <row r="57" spans="1:7" ht="15.75" thickBot="1" x14ac:dyDescent="0.3">
      <c r="A57" s="58"/>
      <c r="B57" s="13" t="s">
        <v>8</v>
      </c>
      <c r="C57" s="14">
        <v>129955</v>
      </c>
      <c r="D57" s="29">
        <f t="shared" si="2"/>
        <v>3.617936143587145E-2</v>
      </c>
      <c r="E57" s="29">
        <f t="shared" ref="E57:E70" si="3">+E56+D57</f>
        <v>7.497289088284545E-2</v>
      </c>
      <c r="F57"/>
    </row>
    <row r="58" spans="1:7" ht="15.75" thickBot="1" x14ac:dyDescent="0.3">
      <c r="A58" s="58"/>
      <c r="B58" s="13" t="s">
        <v>9</v>
      </c>
      <c r="C58" s="16">
        <v>68033</v>
      </c>
      <c r="D58" s="28">
        <f t="shared" si="2"/>
        <v>1.8940329318353603E-2</v>
      </c>
      <c r="E58" s="28">
        <f t="shared" si="3"/>
        <v>9.3913220201199049E-2</v>
      </c>
      <c r="F58"/>
    </row>
    <row r="59" spans="1:7" ht="15.75" thickBot="1" x14ac:dyDescent="0.3">
      <c r="A59" s="58"/>
      <c r="B59" s="13" t="s">
        <v>10</v>
      </c>
      <c r="C59" s="14">
        <v>171475</v>
      </c>
      <c r="D59" s="29">
        <f t="shared" si="2"/>
        <v>4.7738494111161996E-2</v>
      </c>
      <c r="E59" s="29">
        <f t="shared" si="3"/>
        <v>0.14165171431236104</v>
      </c>
      <c r="F59"/>
    </row>
    <row r="60" spans="1:7" ht="15.75" thickBot="1" x14ac:dyDescent="0.3">
      <c r="A60" s="58"/>
      <c r="B60" s="13" t="s">
        <v>11</v>
      </c>
      <c r="C60" s="16">
        <v>364288</v>
      </c>
      <c r="D60" s="28">
        <f t="shared" si="2"/>
        <v>0.10141746926821392</v>
      </c>
      <c r="E60" s="28">
        <f t="shared" si="3"/>
        <v>0.24306918358057494</v>
      </c>
      <c r="F60"/>
      <c r="G60" s="10"/>
    </row>
    <row r="61" spans="1:7" ht="15.75" thickBot="1" x14ac:dyDescent="0.3">
      <c r="A61" s="58"/>
      <c r="B61" s="13" t="s">
        <v>18</v>
      </c>
      <c r="C61" s="14">
        <v>1320525</v>
      </c>
      <c r="D61" s="29">
        <f t="shared" si="2"/>
        <v>0.36763303651344043</v>
      </c>
      <c r="E61" s="29">
        <f t="shared" si="3"/>
        <v>0.61070222009401531</v>
      </c>
      <c r="F61"/>
    </row>
    <row r="62" spans="1:7" ht="15.75" thickBot="1" x14ac:dyDescent="0.3">
      <c r="A62" s="58"/>
      <c r="B62" s="13" t="s">
        <v>12</v>
      </c>
      <c r="C62" s="16">
        <v>197022</v>
      </c>
      <c r="D62" s="28">
        <f t="shared" si="2"/>
        <v>5.4850757176086069E-2</v>
      </c>
      <c r="E62" s="28">
        <f t="shared" si="3"/>
        <v>0.66555297727010143</v>
      </c>
      <c r="F62"/>
      <c r="G62" s="10"/>
    </row>
    <row r="63" spans="1:7" ht="15.75" thickBot="1" x14ac:dyDescent="0.3">
      <c r="A63" s="58"/>
      <c r="B63" s="13" t="s">
        <v>13</v>
      </c>
      <c r="C63" s="14">
        <v>225506</v>
      </c>
      <c r="D63" s="29">
        <f t="shared" si="2"/>
        <v>6.2780678542246379E-2</v>
      </c>
      <c r="E63" s="29">
        <f t="shared" si="3"/>
        <v>0.72833365581234777</v>
      </c>
      <c r="F63"/>
    </row>
    <row r="64" spans="1:7" ht="15.75" thickBot="1" x14ac:dyDescent="0.3">
      <c r="A64" s="58"/>
      <c r="B64" s="13" t="s">
        <v>73</v>
      </c>
      <c r="C64" s="16">
        <v>103287</v>
      </c>
      <c r="D64" s="28">
        <f t="shared" si="2"/>
        <v>2.8755012924680502E-2</v>
      </c>
      <c r="E64" s="28">
        <f t="shared" si="3"/>
        <v>0.75708866873702829</v>
      </c>
      <c r="F64"/>
    </row>
    <row r="65" spans="1:7" ht="15.75" thickBot="1" x14ac:dyDescent="0.3">
      <c r="A65" s="58"/>
      <c r="B65" s="13" t="s">
        <v>23</v>
      </c>
      <c r="C65" s="14">
        <v>325666</v>
      </c>
      <c r="D65" s="29">
        <f t="shared" si="2"/>
        <v>9.0665137327340328E-2</v>
      </c>
      <c r="E65" s="29">
        <f t="shared" si="3"/>
        <v>0.84775380606436856</v>
      </c>
      <c r="F65"/>
    </row>
    <row r="66" spans="1:7" ht="15.75" thickBot="1" x14ac:dyDescent="0.3">
      <c r="A66" s="58"/>
      <c r="B66" s="13" t="s">
        <v>14</v>
      </c>
      <c r="C66" s="16">
        <v>216614</v>
      </c>
      <c r="D66" s="28">
        <f t="shared" si="2"/>
        <v>6.0305153307451495E-2</v>
      </c>
      <c r="E66" s="28">
        <f t="shared" si="3"/>
        <v>0.90805895937182002</v>
      </c>
      <c r="F66"/>
    </row>
    <row r="67" spans="1:7" ht="15.75" thickBot="1" x14ac:dyDescent="0.3">
      <c r="A67" s="58"/>
      <c r="B67" s="13" t="s">
        <v>19</v>
      </c>
      <c r="C67" s="14">
        <v>84120</v>
      </c>
      <c r="D67" s="29">
        <f t="shared" si="2"/>
        <v>2.3418936431730264E-2</v>
      </c>
      <c r="E67" s="29">
        <f t="shared" si="3"/>
        <v>0.93147789580355034</v>
      </c>
      <c r="F67"/>
    </row>
    <row r="68" spans="1:7" ht="15.75" thickBot="1" x14ac:dyDescent="0.3">
      <c r="A68" s="58"/>
      <c r="B68" s="13" t="s">
        <v>15</v>
      </c>
      <c r="C68" s="16">
        <v>188860</v>
      </c>
      <c r="D68" s="28">
        <f t="shared" si="2"/>
        <v>5.2578463320216096E-2</v>
      </c>
      <c r="E68" s="28">
        <f t="shared" si="3"/>
        <v>0.98405635912376643</v>
      </c>
      <c r="F68"/>
    </row>
    <row r="69" spans="1:7" ht="15.75" thickBot="1" x14ac:dyDescent="0.3">
      <c r="A69" s="58"/>
      <c r="B69" s="13" t="s">
        <v>16</v>
      </c>
      <c r="C69" s="14">
        <v>26596</v>
      </c>
      <c r="D69" s="29">
        <f t="shared" si="2"/>
        <v>7.404303772447671E-3</v>
      </c>
      <c r="E69" s="29">
        <f t="shared" si="3"/>
        <v>0.99146066289621415</v>
      </c>
      <c r="F69"/>
    </row>
    <row r="70" spans="1:7" s="10" customFormat="1" ht="15.75" thickBot="1" x14ac:dyDescent="0.3">
      <c r="A70" s="58"/>
      <c r="B70" s="13" t="s">
        <v>17</v>
      </c>
      <c r="C70" s="16">
        <v>30673</v>
      </c>
      <c r="D70" s="28">
        <f t="shared" si="2"/>
        <v>8.5393371037858108E-3</v>
      </c>
      <c r="E70" s="28">
        <f t="shared" si="3"/>
        <v>1</v>
      </c>
    </row>
    <row r="71" spans="1:7" ht="15.75" thickBot="1" x14ac:dyDescent="0.3">
      <c r="A71" s="59"/>
      <c r="B71" s="13" t="s">
        <v>0</v>
      </c>
      <c r="C71" s="18">
        <v>3591965</v>
      </c>
      <c r="D71" s="30">
        <f t="shared" si="2"/>
        <v>1</v>
      </c>
      <c r="E71" s="19"/>
      <c r="F71"/>
    </row>
    <row r="72" spans="1:7" x14ac:dyDescent="0.25">
      <c r="A72" s="47" t="s">
        <v>62</v>
      </c>
      <c r="B72" s="47"/>
      <c r="C72" s="47"/>
      <c r="D72" s="47"/>
      <c r="E72" s="47"/>
      <c r="F72"/>
      <c r="G72" s="2"/>
    </row>
    <row r="73" spans="1:7" x14ac:dyDescent="0.25">
      <c r="A73" s="9"/>
      <c r="B73" s="8"/>
      <c r="C73" s="8"/>
      <c r="D73" s="8"/>
      <c r="E73" s="8"/>
      <c r="F73"/>
    </row>
    <row r="74" spans="1:7" ht="15" customHeight="1" x14ac:dyDescent="0.25">
      <c r="A74" s="7"/>
      <c r="B74" s="8"/>
      <c r="C74" s="8"/>
      <c r="D74" s="8"/>
      <c r="E74" s="8"/>
      <c r="F74" s="8"/>
    </row>
    <row r="75" spans="1:7" ht="15.75" customHeight="1" x14ac:dyDescent="0.25">
      <c r="A75" s="60" t="s">
        <v>88</v>
      </c>
      <c r="B75" s="60"/>
      <c r="C75" s="60"/>
      <c r="D75" s="60"/>
      <c r="E75" s="60"/>
      <c r="F75" s="8"/>
    </row>
    <row r="76" spans="1:7" x14ac:dyDescent="0.25">
      <c r="A76" s="52"/>
      <c r="B76" s="53"/>
      <c r="C76" s="12" t="s">
        <v>22</v>
      </c>
      <c r="D76" s="12" t="s">
        <v>3</v>
      </c>
      <c r="E76" s="12" t="s">
        <v>26</v>
      </c>
      <c r="F76" s="8"/>
    </row>
    <row r="77" spans="1:7" ht="15.75" customHeight="1" thickBot="1" x14ac:dyDescent="0.3">
      <c r="A77" s="54" t="s">
        <v>6</v>
      </c>
      <c r="B77" s="13" t="s">
        <v>4</v>
      </c>
      <c r="C77" s="14">
        <v>3293278</v>
      </c>
      <c r="D77" s="29">
        <f>+C77/$C$79</f>
        <v>0.91684579331925564</v>
      </c>
      <c r="E77" s="29">
        <f>+D77</f>
        <v>0.91684579331925564</v>
      </c>
      <c r="F77" s="8"/>
    </row>
    <row r="78" spans="1:7" ht="15.75" thickBot="1" x14ac:dyDescent="0.3">
      <c r="A78" s="55"/>
      <c r="B78" s="13" t="s">
        <v>5</v>
      </c>
      <c r="C78" s="16">
        <v>298687</v>
      </c>
      <c r="D78" s="28">
        <f t="shared" ref="D78:D79" si="4">+C78/$C$79</f>
        <v>8.3154206680744386E-2</v>
      </c>
      <c r="E78" s="28">
        <f>+E77+D78</f>
        <v>1</v>
      </c>
      <c r="F78"/>
    </row>
    <row r="79" spans="1:7" ht="15.75" thickBot="1" x14ac:dyDescent="0.3">
      <c r="A79" s="56"/>
      <c r="B79" s="13" t="s">
        <v>0</v>
      </c>
      <c r="C79" s="18">
        <v>3591965</v>
      </c>
      <c r="D79" s="27">
        <f t="shared" si="4"/>
        <v>1</v>
      </c>
      <c r="E79" s="19"/>
      <c r="F79"/>
    </row>
    <row r="80" spans="1:7" ht="15" customHeight="1" x14ac:dyDescent="0.25">
      <c r="A80" s="47" t="s">
        <v>63</v>
      </c>
      <c r="B80" s="47"/>
      <c r="C80" s="47"/>
      <c r="D80" s="47"/>
      <c r="E80" s="47"/>
      <c r="F80"/>
    </row>
    <row r="81" spans="1:7" x14ac:dyDescent="0.25">
      <c r="A81" s="7"/>
      <c r="B81" s="8"/>
      <c r="C81" s="8"/>
      <c r="D81" s="8"/>
      <c r="E81" s="8"/>
      <c r="F81"/>
    </row>
    <row r="82" spans="1:7" x14ac:dyDescent="0.25">
      <c r="A82" s="7"/>
      <c r="B82" s="8"/>
      <c r="C82" s="8"/>
      <c r="D82" s="8"/>
      <c r="E82" s="8"/>
      <c r="F82" s="8"/>
    </row>
    <row r="83" spans="1:7" ht="15.75" customHeight="1" x14ac:dyDescent="0.25">
      <c r="A83" s="60" t="s">
        <v>89</v>
      </c>
      <c r="B83" s="60"/>
      <c r="C83" s="60"/>
      <c r="D83" s="60"/>
      <c r="E83" s="60"/>
      <c r="F83" s="8"/>
    </row>
    <row r="84" spans="1:7" x14ac:dyDescent="0.25">
      <c r="A84" s="52"/>
      <c r="B84" s="53"/>
      <c r="C84" s="12" t="s">
        <v>22</v>
      </c>
      <c r="D84" s="12" t="s">
        <v>3</v>
      </c>
      <c r="E84" s="12" t="s">
        <v>26</v>
      </c>
      <c r="F84" s="8"/>
    </row>
    <row r="85" spans="1:7" ht="15.75" customHeight="1" thickBot="1" x14ac:dyDescent="0.3">
      <c r="A85" s="20">
        <v>10</v>
      </c>
      <c r="B85" s="13" t="s">
        <v>27</v>
      </c>
      <c r="C85" s="16">
        <v>364574</v>
      </c>
      <c r="D85" s="28">
        <f>+C85/$C$112</f>
        <v>0.10149709142488861</v>
      </c>
      <c r="E85" s="28">
        <f>+D85</f>
        <v>0.10149709142488861</v>
      </c>
      <c r="F85" s="8"/>
    </row>
    <row r="86" spans="1:7" s="2" customFormat="1" ht="15.75" thickBot="1" x14ac:dyDescent="0.3">
      <c r="A86" s="20">
        <v>110</v>
      </c>
      <c r="B86" s="13" t="s">
        <v>28</v>
      </c>
      <c r="C86" s="14">
        <v>1957357</v>
      </c>
      <c r="D86" s="29">
        <f t="shared" ref="D86:D112" si="5">+C86/$C$112</f>
        <v>0.54492652350454418</v>
      </c>
      <c r="E86" s="29">
        <f>+E85+D86</f>
        <v>0.64642361492943279</v>
      </c>
      <c r="F86"/>
      <c r="G86"/>
    </row>
    <row r="87" spans="1:7" s="2" customFormat="1" ht="15.75" thickBot="1" x14ac:dyDescent="0.3">
      <c r="A87" s="20">
        <v>165</v>
      </c>
      <c r="B87" s="13" t="s">
        <v>29</v>
      </c>
      <c r="C87" s="16">
        <v>19937</v>
      </c>
      <c r="D87" s="28">
        <f t="shared" si="5"/>
        <v>5.5504438378436317E-3</v>
      </c>
      <c r="E87" s="28">
        <f t="shared" ref="E87:E111" si="6">+E86+D87</f>
        <v>0.65197405876727643</v>
      </c>
      <c r="G87"/>
    </row>
    <row r="88" spans="1:7" s="2" customFormat="1" ht="15.75" thickBot="1" x14ac:dyDescent="0.3">
      <c r="A88" s="20">
        <v>167</v>
      </c>
      <c r="B88" s="13" t="s">
        <v>30</v>
      </c>
      <c r="C88" s="14">
        <v>6174</v>
      </c>
      <c r="D88" s="29">
        <f t="shared" si="5"/>
        <v>1.7188363472361229E-3</v>
      </c>
      <c r="E88" s="29">
        <f t="shared" si="6"/>
        <v>0.65369289511451256</v>
      </c>
      <c r="G88"/>
    </row>
    <row r="89" spans="1:7" s="2" customFormat="1" ht="15.75" thickBot="1" x14ac:dyDescent="0.3">
      <c r="A89" s="20">
        <v>211</v>
      </c>
      <c r="B89" s="13" t="s">
        <v>31</v>
      </c>
      <c r="C89" s="16">
        <v>412</v>
      </c>
      <c r="D89" s="28">
        <f t="shared" si="5"/>
        <v>1.147004494754264E-4</v>
      </c>
      <c r="E89" s="28">
        <f t="shared" si="6"/>
        <v>0.65380759556398804</v>
      </c>
      <c r="G89"/>
    </row>
    <row r="90" spans="1:7" s="2" customFormat="1" ht="15.75" thickBot="1" x14ac:dyDescent="0.3">
      <c r="A90" s="20">
        <v>212</v>
      </c>
      <c r="B90" s="13" t="s">
        <v>32</v>
      </c>
      <c r="C90" s="14">
        <v>42785</v>
      </c>
      <c r="D90" s="29">
        <f t="shared" si="5"/>
        <v>1.1911307599043977E-2</v>
      </c>
      <c r="E90" s="29">
        <f t="shared" si="6"/>
        <v>0.66571890316303206</v>
      </c>
      <c r="G90"/>
    </row>
    <row r="91" spans="1:7" s="2" customFormat="1" ht="15.75" thickBot="1" x14ac:dyDescent="0.3">
      <c r="A91" s="20">
        <v>213</v>
      </c>
      <c r="B91" s="13" t="s">
        <v>33</v>
      </c>
      <c r="C91" s="16">
        <v>539</v>
      </c>
      <c r="D91" s="28">
        <f t="shared" si="5"/>
        <v>1.5005714142537579E-4</v>
      </c>
      <c r="E91" s="28">
        <f t="shared" si="6"/>
        <v>0.66586896030445741</v>
      </c>
      <c r="G91"/>
    </row>
    <row r="92" spans="1:7" s="2" customFormat="1" ht="15.75" thickBot="1" x14ac:dyDescent="0.3">
      <c r="A92" s="20">
        <v>214</v>
      </c>
      <c r="B92" s="13" t="s">
        <v>34</v>
      </c>
      <c r="C92" s="14">
        <v>159709</v>
      </c>
      <c r="D92" s="29">
        <f t="shared" si="5"/>
        <v>4.446284972153125E-2</v>
      </c>
      <c r="E92" s="29">
        <f t="shared" si="6"/>
        <v>0.71033181002598866</v>
      </c>
      <c r="G92"/>
    </row>
    <row r="93" spans="1:7" s="2" customFormat="1" ht="15.75" thickBot="1" x14ac:dyDescent="0.3">
      <c r="A93" s="20">
        <v>215</v>
      </c>
      <c r="B93" s="13" t="s">
        <v>35</v>
      </c>
      <c r="C93" s="16">
        <v>404</v>
      </c>
      <c r="D93" s="28">
        <f t="shared" si="5"/>
        <v>1.1247325628172881E-4</v>
      </c>
      <c r="E93" s="28">
        <f t="shared" si="6"/>
        <v>0.71044428328227038</v>
      </c>
      <c r="G93"/>
    </row>
    <row r="94" spans="1:7" s="2" customFormat="1" ht="15.75" thickBot="1" x14ac:dyDescent="0.3">
      <c r="A94" s="20">
        <v>216</v>
      </c>
      <c r="B94" s="13" t="s">
        <v>36</v>
      </c>
      <c r="C94" s="14">
        <v>2279</v>
      </c>
      <c r="D94" s="29">
        <f t="shared" si="5"/>
        <v>6.344716610546038E-4</v>
      </c>
      <c r="E94" s="29">
        <f t="shared" si="6"/>
        <v>0.71107875494332495</v>
      </c>
      <c r="G94"/>
    </row>
    <row r="95" spans="1:7" s="2" customFormat="1" ht="21.75" thickBot="1" x14ac:dyDescent="0.3">
      <c r="A95" s="20">
        <v>217</v>
      </c>
      <c r="B95" s="22" t="s">
        <v>37</v>
      </c>
      <c r="C95" s="16">
        <v>1877</v>
      </c>
      <c r="D95" s="28">
        <f t="shared" si="5"/>
        <v>5.2255520307129943E-4</v>
      </c>
      <c r="E95" s="28">
        <f t="shared" si="6"/>
        <v>0.71160131014639627</v>
      </c>
      <c r="G95"/>
    </row>
    <row r="96" spans="1:7" s="2" customFormat="1" ht="15.75" thickBot="1" x14ac:dyDescent="0.3">
      <c r="A96" s="20">
        <v>218</v>
      </c>
      <c r="B96" s="35" t="s">
        <v>74</v>
      </c>
      <c r="C96" s="14">
        <v>1054</v>
      </c>
      <c r="D96" s="29">
        <f t="shared" si="5"/>
        <v>2.9343270326965881E-4</v>
      </c>
      <c r="E96" s="29">
        <f t="shared" si="6"/>
        <v>0.71189474284966592</v>
      </c>
      <c r="G96" s="10"/>
    </row>
    <row r="97" spans="1:7" s="2" customFormat="1" ht="15.75" thickBot="1" x14ac:dyDescent="0.3">
      <c r="A97" s="20">
        <v>219</v>
      </c>
      <c r="B97" s="35" t="s">
        <v>75</v>
      </c>
      <c r="C97" s="16">
        <v>6</v>
      </c>
      <c r="D97" s="28">
        <f t="shared" si="5"/>
        <v>1.6703948952732E-6</v>
      </c>
      <c r="E97" s="28">
        <f t="shared" si="6"/>
        <v>0.71189641324456121</v>
      </c>
      <c r="G97" s="10"/>
    </row>
    <row r="98" spans="1:7" s="2" customFormat="1" ht="15.75" thickBot="1" x14ac:dyDescent="0.3">
      <c r="A98" s="20">
        <v>299</v>
      </c>
      <c r="B98" s="13" t="s">
        <v>38</v>
      </c>
      <c r="C98" s="14">
        <v>2707</v>
      </c>
      <c r="D98" s="29">
        <f t="shared" si="5"/>
        <v>7.5362649691742547E-4</v>
      </c>
      <c r="E98" s="29">
        <f t="shared" si="6"/>
        <v>0.71265003974147867</v>
      </c>
      <c r="G98"/>
    </row>
    <row r="99" spans="1:7" s="2" customFormat="1" ht="15.75" thickBot="1" x14ac:dyDescent="0.3">
      <c r="A99" s="20">
        <v>310</v>
      </c>
      <c r="B99" s="13" t="s">
        <v>57</v>
      </c>
      <c r="C99" s="16">
        <v>609642</v>
      </c>
      <c r="D99" s="28">
        <f t="shared" si="5"/>
        <v>0.16972381412402404</v>
      </c>
      <c r="E99" s="28">
        <f t="shared" si="6"/>
        <v>0.88237385386550271</v>
      </c>
      <c r="G99"/>
    </row>
    <row r="100" spans="1:7" s="2" customFormat="1" ht="15.75" thickBot="1" x14ac:dyDescent="0.3">
      <c r="A100" s="20">
        <v>363</v>
      </c>
      <c r="B100" s="13" t="s">
        <v>39</v>
      </c>
      <c r="C100" s="14">
        <v>146761</v>
      </c>
      <c r="D100" s="29">
        <f t="shared" si="5"/>
        <v>4.0858137537531689E-2</v>
      </c>
      <c r="E100" s="29">
        <f t="shared" si="6"/>
        <v>0.92323199140303436</v>
      </c>
      <c r="G100"/>
    </row>
    <row r="101" spans="1:7" s="2" customFormat="1" ht="15.75" thickBot="1" x14ac:dyDescent="0.3">
      <c r="A101" s="20">
        <v>410</v>
      </c>
      <c r="B101" s="13" t="s">
        <v>58</v>
      </c>
      <c r="C101" s="16">
        <v>77106</v>
      </c>
      <c r="D101" s="28">
        <f t="shared" si="5"/>
        <v>2.1466244799155893E-2</v>
      </c>
      <c r="E101" s="28">
        <f t="shared" si="6"/>
        <v>0.94469823620219029</v>
      </c>
      <c r="G101"/>
    </row>
    <row r="102" spans="1:7" s="2" customFormat="1" ht="15.75" thickBot="1" x14ac:dyDescent="0.3">
      <c r="A102" s="20">
        <v>463</v>
      </c>
      <c r="B102" s="13" t="s">
        <v>55</v>
      </c>
      <c r="C102" s="14">
        <v>2267</v>
      </c>
      <c r="D102" s="29">
        <f t="shared" si="5"/>
        <v>6.3113087126405747E-4</v>
      </c>
      <c r="E102" s="29">
        <f t="shared" si="6"/>
        <v>0.94532936707345439</v>
      </c>
      <c r="G102"/>
    </row>
    <row r="103" spans="1:7" s="2" customFormat="1" ht="15.75" thickBot="1" x14ac:dyDescent="0.3">
      <c r="A103" s="20">
        <v>510</v>
      </c>
      <c r="B103" s="13" t="s">
        <v>51</v>
      </c>
      <c r="C103" s="16">
        <v>105551</v>
      </c>
      <c r="D103" s="28">
        <f t="shared" si="5"/>
        <v>2.9385308598496925E-2</v>
      </c>
      <c r="E103" s="28">
        <f t="shared" si="6"/>
        <v>0.97471467567195136</v>
      </c>
      <c r="G103"/>
    </row>
    <row r="104" spans="1:7" s="2" customFormat="1" ht="15.75" thickBot="1" x14ac:dyDescent="0.3">
      <c r="A104" s="20">
        <v>563</v>
      </c>
      <c r="B104" s="13" t="s">
        <v>56</v>
      </c>
      <c r="C104" s="14">
        <v>4698</v>
      </c>
      <c r="D104" s="29">
        <f t="shared" si="5"/>
        <v>1.3079192029989157E-3</v>
      </c>
      <c r="E104" s="29">
        <f t="shared" si="6"/>
        <v>0.97602259487495024</v>
      </c>
    </row>
    <row r="105" spans="1:7" s="2" customFormat="1" ht="15.75" thickBot="1" x14ac:dyDescent="0.3">
      <c r="A105" s="20">
        <v>610</v>
      </c>
      <c r="B105" s="13" t="s">
        <v>52</v>
      </c>
      <c r="C105" s="16">
        <v>58624</v>
      </c>
      <c r="D105" s="28">
        <f t="shared" si="5"/>
        <v>1.6320871723416012E-2</v>
      </c>
      <c r="E105" s="28">
        <f t="shared" si="6"/>
        <v>0.99234346659836625</v>
      </c>
    </row>
    <row r="106" spans="1:7" s="2" customFormat="1" ht="15.75" thickBot="1" x14ac:dyDescent="0.3">
      <c r="A106" s="20">
        <v>663</v>
      </c>
      <c r="B106" s="13" t="s">
        <v>40</v>
      </c>
      <c r="C106" s="14">
        <v>4238</v>
      </c>
      <c r="D106" s="29">
        <f t="shared" si="5"/>
        <v>1.1798555943613037E-3</v>
      </c>
      <c r="E106" s="29">
        <f t="shared" si="6"/>
        <v>0.99352332219272754</v>
      </c>
    </row>
    <row r="107" spans="1:7" s="2" customFormat="1" ht="15.75" thickBot="1" x14ac:dyDescent="0.3">
      <c r="A107" s="20">
        <v>710</v>
      </c>
      <c r="B107" s="13" t="s">
        <v>53</v>
      </c>
      <c r="C107" s="16">
        <v>17812</v>
      </c>
      <c r="D107" s="28">
        <f t="shared" si="5"/>
        <v>4.9588456457677066E-3</v>
      </c>
      <c r="E107" s="28">
        <f t="shared" si="6"/>
        <v>0.99848216783849519</v>
      </c>
    </row>
    <row r="108" spans="1:7" s="2" customFormat="1" ht="15.75" thickBot="1" x14ac:dyDescent="0.3">
      <c r="A108" s="20">
        <v>763</v>
      </c>
      <c r="B108" s="13" t="s">
        <v>41</v>
      </c>
      <c r="C108" s="14">
        <v>655</v>
      </c>
      <c r="D108" s="29">
        <f t="shared" si="5"/>
        <v>1.8235144273399099E-4</v>
      </c>
      <c r="E108" s="29">
        <f t="shared" si="6"/>
        <v>0.99866451928122923</v>
      </c>
    </row>
    <row r="109" spans="1:7" s="2" customFormat="1" ht="15.75" thickBot="1" x14ac:dyDescent="0.3">
      <c r="A109" s="20">
        <v>810</v>
      </c>
      <c r="B109" s="13" t="s">
        <v>54</v>
      </c>
      <c r="C109" s="16">
        <v>4231</v>
      </c>
      <c r="D109" s="28">
        <f t="shared" si="5"/>
        <v>1.1779068003168183E-3</v>
      </c>
      <c r="E109" s="28">
        <f t="shared" si="6"/>
        <v>0.99984242608154605</v>
      </c>
    </row>
    <row r="110" spans="1:7" s="2" customFormat="1" ht="15.75" thickBot="1" x14ac:dyDescent="0.3">
      <c r="A110" s="20">
        <v>863</v>
      </c>
      <c r="B110" s="13" t="s">
        <v>42</v>
      </c>
      <c r="C110" s="14">
        <v>14</v>
      </c>
      <c r="D110" s="29">
        <f t="shared" si="5"/>
        <v>3.8975880889708003E-6</v>
      </c>
      <c r="E110" s="29">
        <f t="shared" si="6"/>
        <v>0.999846323669635</v>
      </c>
    </row>
    <row r="111" spans="1:7" s="2" customFormat="1" ht="15.75" thickBot="1" x14ac:dyDescent="0.3">
      <c r="A111" s="20">
        <v>910</v>
      </c>
      <c r="B111" s="13" t="s">
        <v>43</v>
      </c>
      <c r="C111" s="16">
        <v>552</v>
      </c>
      <c r="D111" s="28">
        <f t="shared" si="5"/>
        <v>1.5367633036513442E-4</v>
      </c>
      <c r="E111" s="28">
        <f t="shared" si="6"/>
        <v>1.0000000000000002</v>
      </c>
    </row>
    <row r="112" spans="1:7" s="2" customFormat="1" ht="15.75" thickBot="1" x14ac:dyDescent="0.3">
      <c r="A112" s="63" t="s">
        <v>0</v>
      </c>
      <c r="B112" s="64"/>
      <c r="C112" s="18">
        <v>3591965</v>
      </c>
      <c r="D112" s="36">
        <f t="shared" si="5"/>
        <v>1</v>
      </c>
      <c r="E112" s="29"/>
    </row>
    <row r="113" spans="1:7" x14ac:dyDescent="0.25">
      <c r="A113" s="47" t="s">
        <v>62</v>
      </c>
      <c r="B113" s="47"/>
      <c r="C113" s="47"/>
      <c r="D113" s="47"/>
      <c r="E113" s="47"/>
      <c r="G113" s="2"/>
    </row>
    <row r="114" spans="1:7" x14ac:dyDescent="0.25">
      <c r="A114" s="9"/>
      <c r="B114" s="8"/>
      <c r="C114" s="8"/>
      <c r="D114" s="8"/>
      <c r="E114" s="8"/>
      <c r="F114"/>
      <c r="G114" s="2"/>
    </row>
    <row r="115" spans="1:7" ht="15.75" customHeight="1" x14ac:dyDescent="0.25">
      <c r="A115" s="9"/>
      <c r="B115" s="8"/>
      <c r="C115" s="8"/>
      <c r="D115" s="8"/>
      <c r="E115" s="8"/>
      <c r="F115" s="8"/>
      <c r="G115" s="2"/>
    </row>
    <row r="116" spans="1:7" ht="15.75" customHeight="1" x14ac:dyDescent="0.25">
      <c r="A116" s="60" t="s">
        <v>90</v>
      </c>
      <c r="B116" s="60"/>
      <c r="C116" s="60"/>
      <c r="D116" s="60"/>
      <c r="E116" s="60"/>
      <c r="F116" s="8"/>
      <c r="G116" s="2"/>
    </row>
    <row r="117" spans="1:7" s="10" customFormat="1" ht="15.75" customHeight="1" x14ac:dyDescent="0.25">
      <c r="A117" s="52"/>
      <c r="B117" s="53"/>
      <c r="C117" s="12" t="s">
        <v>22</v>
      </c>
      <c r="D117" s="12" t="s">
        <v>3</v>
      </c>
      <c r="E117" s="12" t="s">
        <v>26</v>
      </c>
      <c r="F117" s="8"/>
      <c r="G117" s="2"/>
    </row>
    <row r="118" spans="1:7" s="10" customFormat="1" ht="15.75" customHeight="1" thickBot="1" x14ac:dyDescent="0.3">
      <c r="A118" s="61" t="s">
        <v>69</v>
      </c>
      <c r="B118" s="24">
        <v>0</v>
      </c>
      <c r="C118" s="16">
        <v>319950</v>
      </c>
      <c r="D118" s="31">
        <f t="shared" ref="D118:D140" si="7">+C118/$C$140</f>
        <v>8.9073807790443396E-2</v>
      </c>
      <c r="E118" s="31">
        <f>+D118</f>
        <v>8.9073807790443396E-2</v>
      </c>
      <c r="F118" s="2"/>
      <c r="G118" s="2"/>
    </row>
    <row r="119" spans="1:7" s="10" customFormat="1" ht="15.75" customHeight="1" thickBot="1" x14ac:dyDescent="0.3">
      <c r="A119" s="62"/>
      <c r="B119" s="24">
        <v>1</v>
      </c>
      <c r="C119" s="14">
        <v>8939</v>
      </c>
      <c r="D119" s="29">
        <f t="shared" si="7"/>
        <v>2.488609994807856E-3</v>
      </c>
      <c r="E119" s="29">
        <f>+E118+D119</f>
        <v>9.1562417785251246E-2</v>
      </c>
      <c r="F119" s="2"/>
      <c r="G119" s="2"/>
    </row>
    <row r="120" spans="1:7" s="10" customFormat="1" ht="15.75" customHeight="1" thickBot="1" x14ac:dyDescent="0.3">
      <c r="A120" s="62"/>
      <c r="B120" s="24">
        <v>2</v>
      </c>
      <c r="C120" s="16">
        <v>6521</v>
      </c>
      <c r="D120" s="31">
        <f t="shared" si="7"/>
        <v>1.8154408520127563E-3</v>
      </c>
      <c r="E120" s="31">
        <f t="shared" ref="E120:E139" si="8">+E119+D120</f>
        <v>9.3377858637264E-2</v>
      </c>
      <c r="F120" s="2"/>
      <c r="G120" s="2"/>
    </row>
    <row r="121" spans="1:7" ht="15.75" thickBot="1" x14ac:dyDescent="0.3">
      <c r="A121" s="62"/>
      <c r="B121" s="24">
        <v>3</v>
      </c>
      <c r="C121" s="14">
        <v>7014</v>
      </c>
      <c r="D121" s="29">
        <f t="shared" si="7"/>
        <v>1.9526916325743708E-3</v>
      </c>
      <c r="E121" s="29">
        <f t="shared" si="8"/>
        <v>9.5330550269838374E-2</v>
      </c>
      <c r="G121" s="2"/>
    </row>
    <row r="122" spans="1:7" ht="15.75" thickBot="1" x14ac:dyDescent="0.3">
      <c r="A122" s="62"/>
      <c r="B122" s="24">
        <v>4</v>
      </c>
      <c r="C122" s="16">
        <v>9323</v>
      </c>
      <c r="D122" s="31">
        <f t="shared" si="7"/>
        <v>2.5955152681053405E-3</v>
      </c>
      <c r="E122" s="31">
        <f t="shared" si="8"/>
        <v>9.792606553794371E-2</v>
      </c>
      <c r="G122" s="2"/>
    </row>
    <row r="123" spans="1:7" ht="15.75" thickBot="1" x14ac:dyDescent="0.3">
      <c r="A123" s="62"/>
      <c r="B123" s="24">
        <v>5</v>
      </c>
      <c r="C123" s="14">
        <v>11677</v>
      </c>
      <c r="D123" s="29">
        <f t="shared" si="7"/>
        <v>3.2508668653508594E-3</v>
      </c>
      <c r="E123" s="29">
        <f t="shared" si="8"/>
        <v>0.10117693240329458</v>
      </c>
      <c r="G123" s="2"/>
    </row>
    <row r="124" spans="1:7" ht="15.75" thickBot="1" x14ac:dyDescent="0.3">
      <c r="A124" s="62"/>
      <c r="B124" s="24">
        <v>6</v>
      </c>
      <c r="C124" s="16">
        <v>15699</v>
      </c>
      <c r="D124" s="31">
        <f t="shared" si="7"/>
        <v>4.370588243482328E-3</v>
      </c>
      <c r="E124" s="31">
        <f t="shared" si="8"/>
        <v>0.1055475206467769</v>
      </c>
      <c r="G124" s="2"/>
    </row>
    <row r="125" spans="1:7" ht="15.75" thickBot="1" x14ac:dyDescent="0.3">
      <c r="A125" s="62"/>
      <c r="B125" s="24">
        <v>7</v>
      </c>
      <c r="C125" s="14">
        <v>17052</v>
      </c>
      <c r="D125" s="29">
        <f t="shared" si="7"/>
        <v>4.7472622923664344E-3</v>
      </c>
      <c r="E125" s="29">
        <f t="shared" si="8"/>
        <v>0.11029478293914334</v>
      </c>
      <c r="G125" s="2"/>
    </row>
    <row r="126" spans="1:7" ht="15.75" thickBot="1" x14ac:dyDescent="0.3">
      <c r="A126" s="62"/>
      <c r="B126" s="24">
        <v>8</v>
      </c>
      <c r="C126" s="16">
        <v>25795</v>
      </c>
      <c r="D126" s="31">
        <f t="shared" si="7"/>
        <v>7.1813060539286993E-3</v>
      </c>
      <c r="E126" s="31">
        <f t="shared" si="8"/>
        <v>0.11747608899307203</v>
      </c>
      <c r="G126" s="2"/>
    </row>
    <row r="127" spans="1:7" ht="15.75" thickBot="1" x14ac:dyDescent="0.3">
      <c r="A127" s="62"/>
      <c r="B127" s="24">
        <v>9</v>
      </c>
      <c r="C127" s="14">
        <v>39539</v>
      </c>
      <c r="D127" s="29">
        <f t="shared" si="7"/>
        <v>1.1007623960701176E-2</v>
      </c>
      <c r="E127" s="29">
        <f t="shared" si="8"/>
        <v>0.1284837129537732</v>
      </c>
      <c r="G127" s="2"/>
    </row>
    <row r="128" spans="1:7" ht="15.75" thickBot="1" x14ac:dyDescent="0.3">
      <c r="A128" s="62"/>
      <c r="B128" s="24">
        <v>10</v>
      </c>
      <c r="C128" s="16">
        <v>65089</v>
      </c>
      <c r="D128" s="31">
        <f t="shared" si="7"/>
        <v>1.8120722223072885E-2</v>
      </c>
      <c r="E128" s="31">
        <f t="shared" si="8"/>
        <v>0.14660443517684607</v>
      </c>
      <c r="G128" s="2"/>
    </row>
    <row r="129" spans="1:7" ht="15.75" thickBot="1" x14ac:dyDescent="0.3">
      <c r="A129" s="62"/>
      <c r="B129" s="24">
        <v>11</v>
      </c>
      <c r="C129" s="14">
        <v>99756</v>
      </c>
      <c r="D129" s="29">
        <f t="shared" si="7"/>
        <v>2.7771985528812226E-2</v>
      </c>
      <c r="E129" s="29">
        <f t="shared" si="8"/>
        <v>0.17437642070565829</v>
      </c>
      <c r="G129" s="2"/>
    </row>
    <row r="130" spans="1:7" ht="15.75" thickBot="1" x14ac:dyDescent="0.3">
      <c r="A130" s="62"/>
      <c r="B130" s="24">
        <v>12</v>
      </c>
      <c r="C130" s="16">
        <v>133445</v>
      </c>
      <c r="D130" s="31">
        <f t="shared" si="7"/>
        <v>3.7150974466622029E-2</v>
      </c>
      <c r="E130" s="31">
        <f t="shared" si="8"/>
        <v>0.21152739517228031</v>
      </c>
      <c r="G130" s="2"/>
    </row>
    <row r="131" spans="1:7" ht="15.75" thickBot="1" x14ac:dyDescent="0.3">
      <c r="A131" s="62"/>
      <c r="B131" s="24">
        <v>13</v>
      </c>
      <c r="C131" s="14">
        <v>216544</v>
      </c>
      <c r="D131" s="29">
        <f t="shared" si="7"/>
        <v>6.0285665367006636E-2</v>
      </c>
      <c r="E131" s="29">
        <f t="shared" si="8"/>
        <v>0.27181306053928694</v>
      </c>
    </row>
    <row r="132" spans="1:7" ht="15.75" thickBot="1" x14ac:dyDescent="0.3">
      <c r="A132" s="62"/>
      <c r="B132" s="24">
        <v>14</v>
      </c>
      <c r="C132" s="16">
        <v>348613</v>
      </c>
      <c r="D132" s="31">
        <f t="shared" si="7"/>
        <v>9.7053562604312679E-2</v>
      </c>
      <c r="E132" s="31">
        <f t="shared" si="8"/>
        <v>0.36886662314359964</v>
      </c>
    </row>
    <row r="133" spans="1:7" s="10" customFormat="1" ht="15.75" thickBot="1" x14ac:dyDescent="0.3">
      <c r="A133" s="62"/>
      <c r="B133" s="24">
        <v>15</v>
      </c>
      <c r="C133" s="14">
        <v>586612</v>
      </c>
      <c r="D133" s="29">
        <f t="shared" si="7"/>
        <v>0.16331228171766707</v>
      </c>
      <c r="E133" s="29">
        <f t="shared" si="8"/>
        <v>0.53217890486126673</v>
      </c>
      <c r="F133" s="2"/>
      <c r="G133"/>
    </row>
    <row r="134" spans="1:7" s="10" customFormat="1" ht="15.75" thickBot="1" x14ac:dyDescent="0.3">
      <c r="A134" s="62"/>
      <c r="B134" s="24">
        <v>16</v>
      </c>
      <c r="C134" s="16">
        <v>1182146</v>
      </c>
      <c r="D134" s="31">
        <f t="shared" si="7"/>
        <v>0.32910844064460537</v>
      </c>
      <c r="E134" s="31">
        <f t="shared" si="8"/>
        <v>0.86128734550587205</v>
      </c>
      <c r="F134" s="2"/>
      <c r="G134"/>
    </row>
    <row r="135" spans="1:7" s="10" customFormat="1" ht="15.75" thickBot="1" x14ac:dyDescent="0.3">
      <c r="A135" s="62"/>
      <c r="B135" s="24">
        <v>17</v>
      </c>
      <c r="C135" s="14">
        <v>171690</v>
      </c>
      <c r="D135" s="29">
        <f t="shared" si="7"/>
        <v>4.7798349928242619E-2</v>
      </c>
      <c r="E135" s="29">
        <f t="shared" si="8"/>
        <v>0.90908569543411466</v>
      </c>
      <c r="F135" s="2"/>
      <c r="G135"/>
    </row>
    <row r="136" spans="1:7" s="10" customFormat="1" ht="15.75" thickBot="1" x14ac:dyDescent="0.3">
      <c r="A136" s="62"/>
      <c r="B136" s="24">
        <v>18</v>
      </c>
      <c r="C136" s="16">
        <v>323802</v>
      </c>
      <c r="D136" s="31">
        <f t="shared" si="7"/>
        <v>9.0146201313208787E-2</v>
      </c>
      <c r="E136" s="31">
        <f t="shared" si="8"/>
        <v>0.99923189674732349</v>
      </c>
      <c r="F136" s="2"/>
      <c r="G136"/>
    </row>
    <row r="137" spans="1:7" ht="15.75" thickBot="1" x14ac:dyDescent="0.3">
      <c r="A137" s="62"/>
      <c r="B137" s="24">
        <v>19</v>
      </c>
      <c r="C137" s="14">
        <v>2247</v>
      </c>
      <c r="D137" s="29">
        <f t="shared" si="7"/>
        <v>6.2556288827981339E-4</v>
      </c>
      <c r="E137" s="29">
        <f t="shared" si="8"/>
        <v>0.99985745963560335</v>
      </c>
    </row>
    <row r="138" spans="1:7" ht="15.75" thickBot="1" x14ac:dyDescent="0.3">
      <c r="A138" s="62"/>
      <c r="B138" s="24">
        <v>20</v>
      </c>
      <c r="C138" s="16">
        <v>379</v>
      </c>
      <c r="D138" s="31">
        <f t="shared" si="7"/>
        <v>1.055132775514238E-4</v>
      </c>
      <c r="E138" s="25">
        <f t="shared" si="8"/>
        <v>0.99996297291315472</v>
      </c>
    </row>
    <row r="139" spans="1:7" s="10" customFormat="1" ht="15.75" thickBot="1" x14ac:dyDescent="0.3">
      <c r="A139" s="62"/>
      <c r="B139" s="24">
        <v>21</v>
      </c>
      <c r="C139" s="14">
        <v>133</v>
      </c>
      <c r="D139" s="42">
        <f t="shared" si="7"/>
        <v>3.7027086845222599E-5</v>
      </c>
      <c r="E139" s="29">
        <f t="shared" si="8"/>
        <v>1</v>
      </c>
      <c r="F139" s="2"/>
    </row>
    <row r="140" spans="1:7" ht="15.75" customHeight="1" thickBot="1" x14ac:dyDescent="0.3">
      <c r="A140" s="62"/>
      <c r="B140" s="24" t="s">
        <v>0</v>
      </c>
      <c r="C140" s="37">
        <v>3591965</v>
      </c>
      <c r="D140" s="38">
        <f t="shared" si="7"/>
        <v>1</v>
      </c>
      <c r="E140" s="41">
        <v>1</v>
      </c>
      <c r="G140" s="10"/>
    </row>
    <row r="141" spans="1:7" x14ac:dyDescent="0.25">
      <c r="A141" s="47" t="s">
        <v>62</v>
      </c>
      <c r="B141" s="47"/>
      <c r="C141" s="47"/>
      <c r="D141" s="47"/>
      <c r="E141" s="47"/>
      <c r="G141" s="10"/>
    </row>
    <row r="142" spans="1:7" s="10" customFormat="1" x14ac:dyDescent="0.25">
      <c r="A142" s="3"/>
      <c r="B142" s="2"/>
      <c r="C142" s="2"/>
      <c r="D142" s="2"/>
      <c r="E142" s="2"/>
      <c r="F142" s="2"/>
    </row>
    <row r="143" spans="1:7" s="10" customFormat="1" ht="15" customHeight="1" x14ac:dyDescent="0.25">
      <c r="A143" s="60" t="s">
        <v>91</v>
      </c>
      <c r="B143" s="60"/>
      <c r="C143" s="60"/>
      <c r="D143" s="60"/>
      <c r="E143" s="60"/>
      <c r="F143" s="2"/>
    </row>
    <row r="144" spans="1:7" s="10" customFormat="1" x14ac:dyDescent="0.25">
      <c r="A144" s="52"/>
      <c r="B144" s="53"/>
      <c r="C144" s="12" t="s">
        <v>22</v>
      </c>
      <c r="D144" s="12" t="s">
        <v>3</v>
      </c>
      <c r="E144" s="12" t="s">
        <v>26</v>
      </c>
      <c r="F144" s="2"/>
    </row>
    <row r="145" spans="1:7" s="10" customFormat="1" ht="15" customHeight="1" thickBot="1" x14ac:dyDescent="0.3">
      <c r="A145" s="65"/>
      <c r="B145" s="24">
        <v>0</v>
      </c>
      <c r="C145" s="44">
        <v>228</v>
      </c>
      <c r="D145" s="45">
        <f t="shared" ref="D145:D164" si="9">+C145/$C$164</f>
        <v>6.3475006020381606E-5</v>
      </c>
      <c r="E145" s="45">
        <f>D145</f>
        <v>6.3475006020381606E-5</v>
      </c>
      <c r="F145" s="2"/>
      <c r="G145"/>
    </row>
    <row r="146" spans="1:7" s="10" customFormat="1" ht="15" customHeight="1" thickBot="1" x14ac:dyDescent="0.3">
      <c r="A146" s="65"/>
      <c r="B146" s="24">
        <v>4</v>
      </c>
      <c r="C146" s="40">
        <v>1515</v>
      </c>
      <c r="D146" s="25">
        <f t="shared" si="9"/>
        <v>4.2177471105648299E-4</v>
      </c>
      <c r="E146" s="25">
        <f>D146+E145</f>
        <v>4.8524971707686456E-4</v>
      </c>
      <c r="F146" s="2"/>
    </row>
    <row r="147" spans="1:7" s="10" customFormat="1" ht="15" customHeight="1" thickBot="1" x14ac:dyDescent="0.3">
      <c r="A147" s="65"/>
      <c r="B147" s="24">
        <v>5</v>
      </c>
      <c r="C147" s="44">
        <v>5</v>
      </c>
      <c r="D147" s="45">
        <f t="shared" si="9"/>
        <v>1.3919957460610001E-6</v>
      </c>
      <c r="E147" s="45">
        <f t="shared" ref="E147:E163" si="10">D147+E146</f>
        <v>4.8664171282292558E-4</v>
      </c>
      <c r="F147" s="2"/>
    </row>
    <row r="148" spans="1:7" s="10" customFormat="1" ht="15" customHeight="1" thickBot="1" x14ac:dyDescent="0.3">
      <c r="A148" s="65"/>
      <c r="B148" s="24">
        <v>6</v>
      </c>
      <c r="C148" s="40">
        <v>288</v>
      </c>
      <c r="D148" s="25">
        <f t="shared" si="9"/>
        <v>8.0178954973113598E-5</v>
      </c>
      <c r="E148" s="25">
        <f t="shared" si="10"/>
        <v>5.6682066779603917E-4</v>
      </c>
      <c r="F148" s="2"/>
    </row>
    <row r="149" spans="1:7" ht="15.75" thickBot="1" x14ac:dyDescent="0.3">
      <c r="A149" s="65"/>
      <c r="B149" s="24">
        <v>7</v>
      </c>
      <c r="C149" s="44">
        <v>184</v>
      </c>
      <c r="D149" s="45">
        <f t="shared" si="9"/>
        <v>5.1225443455044799E-5</v>
      </c>
      <c r="E149" s="45">
        <f t="shared" si="10"/>
        <v>6.18046111251084E-4</v>
      </c>
      <c r="G149" s="10"/>
    </row>
    <row r="150" spans="1:7" s="10" customFormat="1" ht="15.75" thickBot="1" x14ac:dyDescent="0.3">
      <c r="A150" s="65"/>
      <c r="B150" s="24">
        <v>8</v>
      </c>
      <c r="C150" s="40">
        <v>904</v>
      </c>
      <c r="D150" s="25">
        <f t="shared" si="9"/>
        <v>2.5167283088782879E-4</v>
      </c>
      <c r="E150" s="25">
        <f t="shared" si="10"/>
        <v>8.6971894213891279E-4</v>
      </c>
      <c r="F150" s="8"/>
    </row>
    <row r="151" spans="1:7" s="10" customFormat="1" ht="15.75" thickBot="1" x14ac:dyDescent="0.3">
      <c r="A151" s="65"/>
      <c r="B151" s="24">
        <v>9</v>
      </c>
      <c r="C151" s="44">
        <v>1816</v>
      </c>
      <c r="D151" s="45">
        <f t="shared" si="9"/>
        <v>5.0557285496935522E-4</v>
      </c>
      <c r="E151" s="45">
        <f t="shared" si="10"/>
        <v>1.3752917971082681E-3</v>
      </c>
      <c r="F151" s="11"/>
    </row>
    <row r="152" spans="1:7" s="10" customFormat="1" ht="15.75" thickBot="1" x14ac:dyDescent="0.3">
      <c r="A152" s="65"/>
      <c r="B152" s="24">
        <v>10</v>
      </c>
      <c r="C152" s="40">
        <v>5802</v>
      </c>
      <c r="D152" s="25">
        <f t="shared" si="9"/>
        <v>1.6152718637291845E-3</v>
      </c>
      <c r="E152" s="25">
        <f t="shared" si="10"/>
        <v>2.9905636608374524E-3</v>
      </c>
      <c r="F152" s="8"/>
    </row>
    <row r="153" spans="1:7" s="10" customFormat="1" ht="15.75" thickBot="1" x14ac:dyDescent="0.3">
      <c r="A153" s="65"/>
      <c r="B153" s="24">
        <v>11</v>
      </c>
      <c r="C153" s="44">
        <v>14195</v>
      </c>
      <c r="D153" s="45">
        <f t="shared" si="9"/>
        <v>3.9518759230671788E-3</v>
      </c>
      <c r="E153" s="45">
        <f t="shared" si="10"/>
        <v>6.9424395839046311E-3</v>
      </c>
      <c r="F153" s="11"/>
    </row>
    <row r="154" spans="1:7" ht="15.75" thickBot="1" x14ac:dyDescent="0.3">
      <c r="A154" s="65"/>
      <c r="B154" s="24">
        <v>12</v>
      </c>
      <c r="C154" s="40">
        <v>5097</v>
      </c>
      <c r="D154" s="25">
        <f t="shared" si="9"/>
        <v>1.4190004635345835E-3</v>
      </c>
      <c r="E154" s="25">
        <f t="shared" si="10"/>
        <v>8.3614400474392152E-3</v>
      </c>
      <c r="F154" s="11"/>
      <c r="G154" s="10"/>
    </row>
    <row r="155" spans="1:7" ht="15.75" thickBot="1" x14ac:dyDescent="0.3">
      <c r="A155" s="65"/>
      <c r="B155" s="24">
        <v>13</v>
      </c>
      <c r="C155" s="44">
        <v>21340</v>
      </c>
      <c r="D155" s="45">
        <f t="shared" si="9"/>
        <v>5.9410378441883483E-3</v>
      </c>
      <c r="E155" s="45">
        <f t="shared" si="10"/>
        <v>1.4302477891627564E-2</v>
      </c>
      <c r="F155" s="11"/>
      <c r="G155" s="10"/>
    </row>
    <row r="156" spans="1:7" ht="15.75" thickBot="1" x14ac:dyDescent="0.3">
      <c r="A156" s="65"/>
      <c r="B156" s="24">
        <v>14</v>
      </c>
      <c r="C156" s="40">
        <v>21746</v>
      </c>
      <c r="D156" s="25">
        <f t="shared" si="9"/>
        <v>6.0540678987685012E-3</v>
      </c>
      <c r="E156" s="25">
        <f t="shared" si="10"/>
        <v>2.0356545790396065E-2</v>
      </c>
      <c r="F156" s="11"/>
      <c r="G156" s="10"/>
    </row>
    <row r="157" spans="1:7" ht="15.75" thickBot="1" x14ac:dyDescent="0.3">
      <c r="A157" s="65"/>
      <c r="B157" s="24">
        <v>15</v>
      </c>
      <c r="C157" s="44">
        <v>66654</v>
      </c>
      <c r="D157" s="45">
        <f t="shared" si="9"/>
        <v>1.8556416891589978E-2</v>
      </c>
      <c r="E157" s="45">
        <f t="shared" si="10"/>
        <v>3.8912962681986046E-2</v>
      </c>
      <c r="F157" s="11"/>
      <c r="G157" s="10"/>
    </row>
    <row r="158" spans="1:7" s="10" customFormat="1" ht="15.75" thickBot="1" x14ac:dyDescent="0.3">
      <c r="A158" s="65"/>
      <c r="B158" s="24">
        <v>16</v>
      </c>
      <c r="C158" s="40">
        <v>2493388</v>
      </c>
      <c r="D158" s="25">
        <f t="shared" si="9"/>
        <v>0.69415709785590896</v>
      </c>
      <c r="E158" s="25">
        <f t="shared" si="10"/>
        <v>0.73307006053789503</v>
      </c>
      <c r="F158" s="11"/>
    </row>
    <row r="159" spans="1:7" s="10" customFormat="1" ht="15.75" thickBot="1" x14ac:dyDescent="0.3">
      <c r="A159" s="65"/>
      <c r="B159" s="24">
        <v>17</v>
      </c>
      <c r="C159" s="44">
        <v>49175</v>
      </c>
      <c r="D159" s="45">
        <f t="shared" si="9"/>
        <v>1.3690278162509936E-2</v>
      </c>
      <c r="E159" s="45">
        <f t="shared" si="10"/>
        <v>0.74676033870040492</v>
      </c>
      <c r="F159" s="11"/>
    </row>
    <row r="160" spans="1:7" s="10" customFormat="1" ht="15.75" thickBot="1" x14ac:dyDescent="0.3">
      <c r="A160" s="65"/>
      <c r="B160" s="24">
        <v>18</v>
      </c>
      <c r="C160" s="40">
        <v>899550</v>
      </c>
      <c r="D160" s="25">
        <f t="shared" si="9"/>
        <v>0.2504339546738345</v>
      </c>
      <c r="E160" s="25">
        <f t="shared" si="10"/>
        <v>0.99719429337423948</v>
      </c>
      <c r="F160" s="11"/>
    </row>
    <row r="161" spans="1:7" s="10" customFormat="1" ht="15.75" thickBot="1" x14ac:dyDescent="0.3">
      <c r="A161" s="65"/>
      <c r="B161" s="24">
        <v>19</v>
      </c>
      <c r="C161" s="44">
        <v>7173</v>
      </c>
      <c r="D161" s="45">
        <f t="shared" si="9"/>
        <v>1.9969570972991108E-3</v>
      </c>
      <c r="E161" s="45">
        <f t="shared" si="10"/>
        <v>0.99919125047153856</v>
      </c>
      <c r="F161" s="11"/>
    </row>
    <row r="162" spans="1:7" s="10" customFormat="1" ht="15.75" thickBot="1" x14ac:dyDescent="0.3">
      <c r="A162" s="65"/>
      <c r="B162" s="24">
        <v>20</v>
      </c>
      <c r="C162" s="40">
        <v>1870</v>
      </c>
      <c r="D162" s="25">
        <f t="shared" si="9"/>
        <v>5.20606409026814E-4</v>
      </c>
      <c r="E162" s="25">
        <f t="shared" si="10"/>
        <v>0.99971185688056541</v>
      </c>
      <c r="F162" s="11"/>
    </row>
    <row r="163" spans="1:7" s="10" customFormat="1" ht="15.75" thickBot="1" x14ac:dyDescent="0.3">
      <c r="A163" s="65"/>
      <c r="B163" s="24">
        <v>21</v>
      </c>
      <c r="C163" s="44">
        <v>1035</v>
      </c>
      <c r="D163" s="45">
        <f t="shared" si="9"/>
        <v>2.8814311943462699E-4</v>
      </c>
      <c r="E163" s="45">
        <f t="shared" si="10"/>
        <v>1</v>
      </c>
      <c r="F163" s="11"/>
    </row>
    <row r="164" spans="1:7" ht="15.75" thickBot="1" x14ac:dyDescent="0.3">
      <c r="A164" s="66"/>
      <c r="B164" s="24" t="s">
        <v>0</v>
      </c>
      <c r="C164" s="37">
        <v>3591965</v>
      </c>
      <c r="D164" s="38">
        <f t="shared" si="9"/>
        <v>1</v>
      </c>
      <c r="E164" s="41">
        <v>1</v>
      </c>
      <c r="G164" s="10"/>
    </row>
    <row r="165" spans="1:7" x14ac:dyDescent="0.25">
      <c r="A165" s="47" t="s">
        <v>62</v>
      </c>
      <c r="B165" s="47"/>
      <c r="C165" s="47"/>
      <c r="D165" s="47"/>
      <c r="E165" s="47"/>
      <c r="G165" s="10"/>
    </row>
    <row r="166" spans="1:7" x14ac:dyDescent="0.25">
      <c r="G166" s="10"/>
    </row>
    <row r="167" spans="1:7" s="10" customFormat="1" ht="15" customHeight="1" x14ac:dyDescent="0.25">
      <c r="A167" s="60" t="s">
        <v>92</v>
      </c>
      <c r="B167" s="60"/>
      <c r="C167" s="60"/>
      <c r="D167" s="60"/>
      <c r="E167" s="60"/>
      <c r="F167" s="2"/>
    </row>
    <row r="168" spans="1:7" s="10" customFormat="1" ht="15" customHeight="1" x14ac:dyDescent="0.25">
      <c r="A168" s="52"/>
      <c r="B168" s="53"/>
      <c r="C168" s="12" t="s">
        <v>22</v>
      </c>
      <c r="D168" s="12" t="s">
        <v>3</v>
      </c>
      <c r="E168" s="12" t="s">
        <v>26</v>
      </c>
      <c r="F168" s="2"/>
      <c r="G168"/>
    </row>
    <row r="169" spans="1:7" s="10" customFormat="1" ht="15.75" thickBot="1" x14ac:dyDescent="0.3">
      <c r="A169" s="55" t="s">
        <v>72</v>
      </c>
      <c r="B169" s="13" t="s">
        <v>70</v>
      </c>
      <c r="C169" s="14">
        <v>3537922</v>
      </c>
      <c r="D169" s="29">
        <f>+C169/$C$171</f>
        <v>0.98495447477912512</v>
      </c>
      <c r="E169" s="15">
        <f>+D169</f>
        <v>0.98495447477912512</v>
      </c>
      <c r="F169" s="2"/>
    </row>
    <row r="170" spans="1:7" s="10" customFormat="1" ht="15.75" thickBot="1" x14ac:dyDescent="0.3">
      <c r="A170" s="55"/>
      <c r="B170" s="13" t="s">
        <v>71</v>
      </c>
      <c r="C170" s="16">
        <v>54043</v>
      </c>
      <c r="D170" s="28">
        <f t="shared" ref="D170:D171" si="11">+C170/$C$171</f>
        <v>1.5045525220874925E-2</v>
      </c>
      <c r="E170" s="17">
        <f>+E169+D170</f>
        <v>1</v>
      </c>
      <c r="F170" s="2"/>
    </row>
    <row r="171" spans="1:7" s="10" customFormat="1" ht="15.75" thickBot="1" x14ac:dyDescent="0.3">
      <c r="A171" s="56"/>
      <c r="B171" s="13" t="s">
        <v>0</v>
      </c>
      <c r="C171" s="18">
        <v>3591965</v>
      </c>
      <c r="D171" s="27">
        <f t="shared" si="11"/>
        <v>1</v>
      </c>
      <c r="E171" s="19"/>
      <c r="F171" s="2"/>
    </row>
    <row r="172" spans="1:7" s="10" customFormat="1" x14ac:dyDescent="0.25">
      <c r="A172" s="47" t="s">
        <v>62</v>
      </c>
      <c r="B172" s="47"/>
      <c r="C172" s="47"/>
      <c r="D172" s="47"/>
      <c r="E172" s="47"/>
      <c r="F172" s="2"/>
    </row>
    <row r="173" spans="1:7" s="10" customFormat="1" x14ac:dyDescent="0.25">
      <c r="A173" s="3"/>
      <c r="B173" s="2"/>
      <c r="C173" s="2"/>
      <c r="D173" s="2"/>
      <c r="E173" s="2"/>
      <c r="F173" s="2"/>
    </row>
    <row r="174" spans="1:7" x14ac:dyDescent="0.25">
      <c r="G174" s="10"/>
    </row>
    <row r="175" spans="1:7" x14ac:dyDescent="0.25">
      <c r="G175" s="10"/>
    </row>
    <row r="178" spans="7:7" x14ac:dyDescent="0.25">
      <c r="G178" s="10"/>
    </row>
    <row r="179" spans="7:7" x14ac:dyDescent="0.25">
      <c r="G179" s="10"/>
    </row>
  </sheetData>
  <mergeCells count="40">
    <mergeCell ref="A167:E167"/>
    <mergeCell ref="A168:B168"/>
    <mergeCell ref="A169:A171"/>
    <mergeCell ref="A172:E172"/>
    <mergeCell ref="A80:E80"/>
    <mergeCell ref="A118:A140"/>
    <mergeCell ref="A144:B144"/>
    <mergeCell ref="A112:B112"/>
    <mergeCell ref="A165:E165"/>
    <mergeCell ref="A116:E116"/>
    <mergeCell ref="A143:E143"/>
    <mergeCell ref="A113:E113"/>
    <mergeCell ref="A141:E141"/>
    <mergeCell ref="A117:B117"/>
    <mergeCell ref="A145:A164"/>
    <mergeCell ref="A9:F9"/>
    <mergeCell ref="A44:B44"/>
    <mergeCell ref="A84:B84"/>
    <mergeCell ref="A35:B35"/>
    <mergeCell ref="A76:B76"/>
    <mergeCell ref="A77:A79"/>
    <mergeCell ref="A36:A39"/>
    <mergeCell ref="A55:A71"/>
    <mergeCell ref="A12:E12"/>
    <mergeCell ref="A83:E83"/>
    <mergeCell ref="A13:B13"/>
    <mergeCell ref="A54:B54"/>
    <mergeCell ref="A34:E34"/>
    <mergeCell ref="A43:E43"/>
    <mergeCell ref="A53:E53"/>
    <mergeCell ref="A75:E75"/>
    <mergeCell ref="A27:E27"/>
    <mergeCell ref="A40:E40"/>
    <mergeCell ref="A50:E50"/>
    <mergeCell ref="A72:E72"/>
    <mergeCell ref="A28:E28"/>
    <mergeCell ref="A29:E29"/>
    <mergeCell ref="A31:E31"/>
    <mergeCell ref="A30:E30"/>
    <mergeCell ref="A45:A49"/>
  </mergeCells>
  <pageMargins left="0.7" right="0.7" top="0.75" bottom="0.75" header="0.3" footer="0.3"/>
  <pageSetup scale="26" orientation="landscape" r:id="rId1"/>
  <rowBreaks count="1" manualBreakCount="1">
    <brk id="7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Felipe David Salazar Mella</cp:lastModifiedBy>
  <dcterms:created xsi:type="dcterms:W3CDTF">2014-10-15T12:51:42Z</dcterms:created>
  <dcterms:modified xsi:type="dcterms:W3CDTF">2020-01-03T15:10:59Z</dcterms:modified>
</cp:coreProperties>
</file>