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esktop\Asistencia Junio\"/>
    </mc:Choice>
  </mc:AlternateContent>
  <xr:revisionPtr revIDLastSave="0" documentId="13_ncr:1_{53442838-BF92-45B4-A888-A5A592D86E27}" xr6:coauthVersionLast="44" xr6:coauthVersionMax="45" xr10:uidLastSave="{00000000-0000-0000-0000-000000000000}"/>
  <bookViews>
    <workbookView xWindow="-24885" yWindow="2310" windowWidth="21600" windowHeight="11385" xr2:uid="{00000000-000D-0000-FFFF-FFFF00000000}"/>
  </bookViews>
  <sheets>
    <sheet name="Tabulación" sheetId="2" r:id="rId1"/>
  </sheets>
  <definedNames>
    <definedName name="_xlnm.Print_Area" localSheetId="0">Tabulación!$A$1:$F$181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6" i="2" l="1"/>
  <c r="D158" i="2" l="1"/>
  <c r="D159" i="2"/>
  <c r="D162" i="2"/>
  <c r="D163" i="2"/>
  <c r="D165" i="2"/>
  <c r="D166" i="2"/>
  <c r="D167" i="2"/>
  <c r="D168" i="2"/>
  <c r="D169" i="2"/>
  <c r="D152" i="2"/>
  <c r="D139" i="2"/>
  <c r="D154" i="2" l="1"/>
  <c r="D170" i="2"/>
  <c r="D157" i="2"/>
  <c r="D156" i="2"/>
  <c r="D155" i="2"/>
  <c r="D164" i="2"/>
  <c r="D160" i="2"/>
  <c r="D146" i="2"/>
  <c r="D148" i="2"/>
  <c r="D147" i="2"/>
  <c r="D149" i="2"/>
  <c r="D161" i="2"/>
  <c r="D153" i="2"/>
  <c r="D140" i="2"/>
  <c r="D137" i="2"/>
  <c r="D138" i="2"/>
  <c r="E146" i="2" l="1"/>
  <c r="E147" i="2" s="1"/>
  <c r="E148" i="2" s="1"/>
  <c r="E149" i="2" s="1"/>
  <c r="D178" i="2"/>
  <c r="D177" i="2"/>
  <c r="D176" i="2"/>
  <c r="E176" i="2" s="1"/>
  <c r="D171" i="2"/>
  <c r="D151" i="2"/>
  <c r="D150" i="2"/>
  <c r="D141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E116" i="2" s="1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E83" i="2" s="1"/>
  <c r="D77" i="2"/>
  <c r="D75" i="2"/>
  <c r="E75" i="2" s="1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E53" i="2" s="1"/>
  <c r="E150" i="2" l="1"/>
  <c r="E34" i="2"/>
  <c r="E35" i="2" s="1"/>
  <c r="E36" i="2" s="1"/>
  <c r="E177" i="2"/>
  <c r="E84" i="2"/>
  <c r="E85" i="2" s="1"/>
  <c r="E86" i="2" s="1"/>
  <c r="E54" i="2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117" i="2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87" i="2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76" i="2"/>
  <c r="E151" i="2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</calcChain>
</file>

<file path=xl/sharedStrings.xml><?xml version="1.0" encoding="utf-8"?>
<sst xmlns="http://schemas.openxmlformats.org/spreadsheetml/2006/main" count="129" uniqueCount="91">
  <si>
    <t>Total</t>
  </si>
  <si>
    <t>Municipal</t>
  </si>
  <si>
    <t>Particular Subvencionado</t>
  </si>
  <si>
    <t>%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</si>
  <si>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</si>
  <si>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</si>
  <si>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</si>
  <si>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</si>
  <si>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</si>
  <si>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</si>
  <si>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</si>
  <si>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</si>
  <si>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</si>
  <si>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</si>
  <si>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</si>
  <si>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</si>
  <si>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</si>
  <si>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</si>
  <si>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</si>
  <si>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</si>
  <si>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</si>
  <si>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</si>
  <si>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</si>
  <si>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</si>
  <si>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</si>
  <si>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</si>
  <si>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</si>
  <si>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</si>
  <si>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</si>
  <si>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</si>
  <si>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</si>
  <si>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</si>
  <si>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</si>
  <si>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</si>
  <si>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</si>
  <si>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</si>
  <si>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</si>
  <si>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</si>
  <si>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</si>
  <si>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</si>
  <si>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</si>
  <si>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</si>
  <si>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</si>
  <si>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</si>
  <si>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Sin información</t>
  </si>
  <si>
    <t>Al menos 2 veces</t>
  </si>
  <si>
    <t>Al menos 3 veces</t>
  </si>
  <si>
    <t>Al menos 4 veces</t>
  </si>
  <si>
    <t>1. Cambio de un establecimiento a otro;</t>
  </si>
  <si>
    <t>2. Cambio de un curso a otro en el establecimiento; y/o</t>
  </si>
  <si>
    <t>3. Cambio de nivel de enseñanza en un mismo establecimiento.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</si>
  <si>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</si>
  <si>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</si>
  <si>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</si>
  <si>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</si>
  <si>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</si>
  <si>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</si>
  <si>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</si>
  <si>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y Jóvenes</t>
  </si>
  <si>
    <t>Al menos 5 veces</t>
  </si>
  <si>
    <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</si>
  <si>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r>
      <t>Nota:</t>
    </r>
    <r>
      <rPr>
        <sz val="8"/>
        <color rgb="FF002060"/>
        <rFont val="Verdana"/>
        <family val="2"/>
      </rPr>
      <t xml:space="preserve"> La unidad básica de análisis son los registros, pudiendo un alumno tener más de un registro por motivos tales como:</t>
    </r>
  </si>
  <si>
    <r>
      <rPr>
        <b/>
        <sz val="8"/>
        <color rgb="FF002060"/>
        <rFont val="Verdana"/>
        <family val="2"/>
      </rPr>
      <t>Fuente:</t>
    </r>
    <r>
      <rPr>
        <sz val="8"/>
        <color rgb="FF002060"/>
        <rFont val="Verdana"/>
        <family val="2"/>
      </rPr>
      <t xml:space="preserve"> Unidad de Estadísticas, Centro de Estudios, División de Planificación y Presupuesto, Ministerio de Educación.</t>
    </r>
  </si>
  <si>
    <r>
      <rPr>
        <b/>
        <sz val="8"/>
        <color rgb="FF002060"/>
        <rFont val="Verdana"/>
        <family val="2"/>
      </rP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</si>
  <si>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t>Sexo</t>
  </si>
  <si>
    <t>Hombre</t>
  </si>
  <si>
    <t>Mujer</t>
  </si>
  <si>
    <t>Al menos 1 veces</t>
  </si>
  <si>
    <t>Servicio Local de Educación</t>
  </si>
  <si>
    <t>Días Asistidos</t>
  </si>
  <si>
    <t>Sin IPE</t>
  </si>
  <si>
    <t>Con IPE</t>
  </si>
  <si>
    <t>Identificador provisorio escolar</t>
  </si>
  <si>
    <t>Región de Ñuble</t>
  </si>
  <si>
    <t>Educación Especial Discapacidad Múltiple</t>
  </si>
  <si>
    <t>Educación Especial Sordoceguera</t>
  </si>
  <si>
    <t>Al menos 6 veces</t>
  </si>
  <si>
    <t>Al menos 7 veces</t>
  </si>
  <si>
    <t>Al menos 8 veces</t>
  </si>
  <si>
    <t>Al menos 9 veces</t>
  </si>
  <si>
    <t>Tabulación Base de Datos Asistencia Declarada Junio Año 2019.</t>
  </si>
  <si>
    <t>Al menos 10 veces</t>
  </si>
  <si>
    <t>1. Estudiantes duplicados, Junio 2019.</t>
  </si>
  <si>
    <t>2. Asistencia mensual según Sexo de los estudiantes (GEN_ALU), Junio 2019.</t>
  </si>
  <si>
    <t>3. Asistencia mensual según Dependencia Administrativa del Establecimiento Educacional (COD_DEPE2), Junio 2019.</t>
  </si>
  <si>
    <t>4. Asistencia mensual según Región del Establecimiento Educacional (COD_REG_RBD), Junio 2019.</t>
  </si>
  <si>
    <t>5. Asistencia mensual según Área Geográfica del Establecimiento (RURAL_RBD), Junio 2019.</t>
  </si>
  <si>
    <t>6. Asistencia mensual según Código de Enseñanza (COD_ENSE), Junio 2019.</t>
  </si>
  <si>
    <t>7. Registro de Asistencia por días asistidos (DIAS_ASISTIDOS), Junio 2019.</t>
  </si>
  <si>
    <t>8. Registro de Asistencia por días trabajados (DIAS_TRABAJADOS), Junio 2019.</t>
  </si>
  <si>
    <t>9. Registros que contaban con un identificador provisorio escolar antes de obtener su RUN definitivo, Junio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</si>
</sst>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Verdana"/>
      <family val="2"/>
    </font>
    <font>
      <b/>
      <sz val="8"/>
      <color rgb="FFFFFFFF"/>
      <name val="Verdana"/>
      <family val="2"/>
    </font>
    <font>
      <sz val="8"/>
      <color rgb="FF00206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FD1E7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/>
      <diagonal/>
    </border>
    <border>
      <left/>
      <right style="medium">
        <color rgb="FFFFFFFF"/>
      </right>
      <top style="thin">
        <color theme="0"/>
      </top>
      <bottom/>
      <diagonal/>
    </border>
    <border>
      <left/>
      <right style="medium">
        <color rgb="FFFFFFFF"/>
      </right>
      <top/>
      <bottom/>
      <diagonal/>
    </border>
  </borders>
  <cellStyleXfs count="12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7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3" fontId="8" fillId="6" borderId="4" xfId="0" applyNumberFormat="1" applyFont="1" applyFill="1" applyBorder="1" applyAlignment="1">
      <alignment horizontal="right" vertical="center" wrapText="1" indent="1"/>
    </xf>
    <xf numFmtId="164" fontId="8" fillId="6" borderId="4" xfId="2" applyNumberFormat="1" applyFont="1" applyFill="1" applyBorder="1" applyAlignment="1">
      <alignment horizontal="right" vertical="center" wrapText="1" indent="1"/>
    </xf>
    <xf numFmtId="3" fontId="8" fillId="3" borderId="4" xfId="0" applyNumberFormat="1" applyFont="1" applyFill="1" applyBorder="1" applyAlignment="1">
      <alignment horizontal="right" vertical="center" wrapText="1" indent="1"/>
    </xf>
    <xf numFmtId="164" fontId="8" fillId="3" borderId="4" xfId="2" applyNumberFormat="1" applyFont="1" applyFill="1" applyBorder="1" applyAlignment="1">
      <alignment horizontal="right" vertical="center" wrapText="1" indent="1"/>
    </xf>
    <xf numFmtId="3" fontId="6" fillId="6" borderId="4" xfId="0" applyNumberFormat="1" applyFont="1" applyFill="1" applyBorder="1" applyAlignment="1">
      <alignment horizontal="right" vertical="center" wrapText="1" indent="1"/>
    </xf>
    <xf numFmtId="164" fontId="6" fillId="6" borderId="4" xfId="2" applyNumberFormat="1" applyFont="1" applyFill="1" applyBorder="1" applyAlignment="1">
      <alignment horizontal="right" vertical="center" wrapText="1" indent="1"/>
    </xf>
    <xf numFmtId="0" fontId="6" fillId="5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5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6" fillId="5" borderId="3" xfId="0" applyNumberFormat="1" applyFont="1" applyFill="1" applyBorder="1" applyAlignment="1">
      <alignment horizontal="center" vertical="center"/>
    </xf>
    <xf numFmtId="10" fontId="8" fillId="2" borderId="4" xfId="2" applyNumberFormat="1" applyFont="1" applyFill="1" applyBorder="1" applyAlignment="1">
      <alignment horizontal="right" vertical="center" wrapText="1" indent="1"/>
    </xf>
    <xf numFmtId="10" fontId="8" fillId="7" borderId="4" xfId="2" applyNumberFormat="1" applyFont="1" applyFill="1" applyBorder="1" applyAlignment="1">
      <alignment horizontal="right" vertical="center" wrapText="1" indent="1"/>
    </xf>
    <xf numFmtId="9" fontId="6" fillId="6" borderId="4" xfId="2" applyNumberFormat="1" applyFont="1" applyFill="1" applyBorder="1" applyAlignment="1">
      <alignment horizontal="right" vertical="center" wrapText="1" indent="1"/>
    </xf>
    <xf numFmtId="10" fontId="8" fillId="3" borderId="4" xfId="2" applyNumberFormat="1" applyFont="1" applyFill="1" applyBorder="1" applyAlignment="1">
      <alignment horizontal="right" vertical="center" wrapText="1" indent="1"/>
    </xf>
    <xf numFmtId="10" fontId="8" fillId="6" borderId="4" xfId="2" applyNumberFormat="1" applyFont="1" applyFill="1" applyBorder="1" applyAlignment="1">
      <alignment horizontal="right" vertical="center" wrapText="1" indent="1"/>
    </xf>
    <xf numFmtId="9" fontId="6" fillId="7" borderId="4" xfId="2" applyNumberFormat="1" applyFont="1" applyFill="1" applyBorder="1" applyAlignment="1">
      <alignment horizontal="right" vertical="center" wrapText="1" indent="1"/>
    </xf>
    <xf numFmtId="10" fontId="8" fillId="0" borderId="4" xfId="2" applyNumberFormat="1" applyFont="1" applyFill="1" applyBorder="1" applyAlignment="1">
      <alignment horizontal="right" vertical="center" wrapText="1" indent="1"/>
    </xf>
    <xf numFmtId="0" fontId="6" fillId="5" borderId="9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left" vertical="center" wrapText="1"/>
    </xf>
    <xf numFmtId="10" fontId="6" fillId="6" borderId="4" xfId="2" applyNumberFormat="1" applyFont="1" applyFill="1" applyBorder="1" applyAlignment="1">
      <alignment horizontal="right" vertical="center" wrapText="1" indent="1"/>
    </xf>
    <xf numFmtId="3" fontId="6" fillId="2" borderId="4" xfId="0" applyNumberFormat="1" applyFont="1" applyFill="1" applyBorder="1" applyAlignment="1">
      <alignment horizontal="right" vertical="center" wrapText="1" indent="1"/>
    </xf>
    <xf numFmtId="9" fontId="6" fillId="2" borderId="4" xfId="2" applyNumberFormat="1" applyFont="1" applyFill="1" applyBorder="1" applyAlignment="1">
      <alignment horizontal="right" vertical="center" wrapText="1" indent="1"/>
    </xf>
    <xf numFmtId="164" fontId="8" fillId="2" borderId="4" xfId="2" applyNumberFormat="1" applyFont="1" applyFill="1" applyBorder="1" applyAlignment="1">
      <alignment horizontal="right" vertical="center" wrapText="1" indent="1"/>
    </xf>
    <xf numFmtId="3" fontId="8" fillId="2" borderId="4" xfId="0" applyNumberFormat="1" applyFont="1" applyFill="1" applyBorder="1" applyAlignment="1">
      <alignment horizontal="right" vertical="center" wrapText="1" indent="1"/>
    </xf>
    <xf numFmtId="164" fontId="6" fillId="2" borderId="4" xfId="2" applyNumberFormat="1" applyFont="1" applyFill="1" applyBorder="1" applyAlignment="1">
      <alignment horizontal="right" vertical="center" wrapText="1" indent="1"/>
    </xf>
    <xf numFmtId="10" fontId="8" fillId="6" borderId="4" xfId="0" applyNumberFormat="1" applyFont="1" applyFill="1" applyBorder="1" applyAlignment="1">
      <alignment horizontal="right" vertical="center" wrapText="1" indent="1"/>
    </xf>
    <xf numFmtId="3" fontId="6" fillId="7" borderId="4" xfId="0" applyNumberFormat="1" applyFont="1" applyFill="1" applyBorder="1" applyAlignment="1">
      <alignment horizontal="right" vertical="center" wrapText="1" indent="1"/>
    </xf>
    <xf numFmtId="164" fontId="6" fillId="7" borderId="4" xfId="2" applyNumberFormat="1" applyFont="1" applyFill="1" applyBorder="1" applyAlignment="1">
      <alignment horizontal="right" vertical="center" wrapText="1" indent="1"/>
    </xf>
    <xf numFmtId="3" fontId="8" fillId="7" borderId="4" xfId="0" applyNumberFormat="1" applyFont="1" applyFill="1" applyBorder="1" applyAlignment="1">
      <alignment horizontal="right" vertical="center" wrapText="1" indent="1"/>
    </xf>
    <xf numFmtId="0" fontId="6" fillId="3" borderId="5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4" xfId="0" applyNumberFormat="1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>
      <alignment horizontal="center" vertical="center" wrapText="1"/>
    </xf>
  </cellXfs>
  <cellStyles count="12">
    <cellStyle name="Normal" xfId="0" builtinId="0"/>
    <cellStyle name="Normal_Hoja2" xfId="1" xr:uid="{00000000-0005-0000-0000-000001000000}"/>
    <cellStyle name="Porcentaje" xfId="2" builtinId="5"/>
    <cellStyle name="style1494360747153" xfId="3" xr:uid="{00000000-0005-0000-0000-000003000000}"/>
    <cellStyle name="style1494360747338" xfId="4" xr:uid="{00000000-0005-0000-0000-000004000000}"/>
    <cellStyle name="style1494360747527" xfId="5" xr:uid="{00000000-0005-0000-0000-000005000000}"/>
    <cellStyle name="style1499892071129" xfId="6" xr:uid="{00000000-0005-0000-0000-000006000000}"/>
    <cellStyle name="style1499892071316" xfId="7" xr:uid="{00000000-0005-0000-0000-000007000000}"/>
    <cellStyle name="style1507045828099" xfId="8" xr:uid="{00000000-0005-0000-0000-000008000000}"/>
    <cellStyle name="style1513803214616" xfId="9" xr:uid="{00000000-0005-0000-0000-000009000000}"/>
    <cellStyle name="style1513803214811" xfId="10" xr:uid="{00000000-0005-0000-0000-00000A000000}"/>
    <cellStyle name="style1513803215011" xfId="11" xr:uid="{00000000-0005-0000-0000-00000B000000}"/>
  </cellStyles>
  <dxfs count="0"/>
  <tableStyles count="0" defaultTableStyle="TableStyleMedium2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419100</xdr:colOff>
      <xdr:row>6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104774</xdr:colOff>
      <xdr:row>0</xdr:row>
      <xdr:rowOff>142875</xdr:rowOff>
    </xdr:from>
    <xdr:to>
      <xdr:col>5</xdr:col>
      <xdr:colOff>476249</xdr:colOff>
      <xdr:row>6</xdr:row>
      <xdr:rowOff>157404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AFB527D-23FE-4881-8911-C5D305E74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4" y="142875"/>
          <a:ext cx="2009775" cy="115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186"/>
  <sheetViews>
    <sheetView showGridLines="0" tabSelected="1" view="pageBreakPreview" topLeftCell="A168" zoomScaleNormal="100" zoomScaleSheetLayoutView="100" workbookViewId="0">
      <selection activeCell="C176" sqref="C176:E178"/>
    </sheetView>
  </sheetViews>
  <sheetFormatPr baseColWidth="10" defaultRowHeight="15" x14ac:dyDescent="0.25"/>
  <cols>
    <col min="1" max="1" width="14.5703125" style="3" customWidth="1"/>
    <col min="2" max="2" width="63.140625" style="2" customWidth="1"/>
    <col min="3" max="6" width="12.28515625" style="2" customWidth="1"/>
  </cols>
  <sheetData>
    <row r="7" spans="1:6" x14ac:dyDescent="0.25">
      <c r="B7" s="23"/>
    </row>
    <row r="9" spans="1:6" ht="23.25" x14ac:dyDescent="0.35">
      <c r="A9" s="51" t="s">
        <v>80</v>
      </c>
      <c r="B9" s="51"/>
      <c r="C9" s="51"/>
      <c r="D9" s="51"/>
      <c r="E9" s="51"/>
      <c r="F9" s="51"/>
    </row>
    <row r="10" spans="1:6" ht="15" customHeight="1" x14ac:dyDescent="0.35">
      <c r="B10" s="4"/>
      <c r="C10" s="4"/>
      <c r="D10" s="4"/>
      <c r="E10" s="4"/>
      <c r="F10" s="4"/>
    </row>
    <row r="11" spans="1:6" s="10" customFormat="1" ht="15" customHeight="1" x14ac:dyDescent="0.35">
      <c r="A11" s="3"/>
      <c r="B11" s="4"/>
      <c r="C11" s="4"/>
      <c r="D11" s="4"/>
      <c r="E11" s="4"/>
      <c r="F11" s="4"/>
    </row>
    <row r="12" spans="1:6" ht="15" customHeight="1" x14ac:dyDescent="0.35">
      <c r="A12" s="60" t="s">
        <v>82</v>
      </c>
      <c r="B12" s="60"/>
      <c r="C12" s="60"/>
      <c r="D12" s="60"/>
      <c r="E12" s="60"/>
      <c r="F12" s="4"/>
    </row>
    <row r="13" spans="1:6" x14ac:dyDescent="0.25">
      <c r="A13" s="52"/>
      <c r="B13" s="53"/>
      <c r="C13" s="12" t="s">
        <v>22</v>
      </c>
      <c r="D13" s="12" t="s">
        <v>3</v>
      </c>
      <c r="E13" s="12" t="s">
        <v>26</v>
      </c>
      <c r="F13" s="5"/>
    </row>
    <row r="14" spans="1:6" s="10" customFormat="1" ht="15.75" thickBot="1" x14ac:dyDescent="0.3">
      <c r="A14" s="32"/>
      <c r="B14" s="13" t="s">
        <v>67</v>
      </c>
      <c r="C14" s="16">
        <v>3335033</v>
      </c>
      <c r="D14" s="25">
        <v>0.95399999999999996</v>
      </c>
      <c r="E14" s="25">
        <v>0.95399999999999996</v>
      </c>
      <c r="F14" s="5"/>
    </row>
    <row r="15" spans="1:6" s="10" customFormat="1" ht="15.75" thickBot="1" x14ac:dyDescent="0.3">
      <c r="A15" s="33"/>
      <c r="B15" s="13" t="s">
        <v>45</v>
      </c>
      <c r="C15" s="14">
        <v>149348</v>
      </c>
      <c r="D15" s="26">
        <v>4.2999999999999997E-2</v>
      </c>
      <c r="E15" s="26">
        <v>0.997</v>
      </c>
      <c r="F15" s="5"/>
    </row>
    <row r="16" spans="1:6" s="10" customFormat="1" ht="15.75" thickBot="1" x14ac:dyDescent="0.3">
      <c r="A16" s="33"/>
      <c r="B16" s="13" t="s">
        <v>46</v>
      </c>
      <c r="C16" s="16">
        <v>9075</v>
      </c>
      <c r="D16" s="25">
        <v>3.0000000000000001E-3</v>
      </c>
      <c r="E16" s="25">
        <v>1</v>
      </c>
      <c r="F16" s="5"/>
    </row>
    <row r="17" spans="1:7" s="10" customFormat="1" ht="15.75" thickBot="1" x14ac:dyDescent="0.3">
      <c r="A17" s="33"/>
      <c r="B17" s="13" t="s">
        <v>47</v>
      </c>
      <c r="C17" s="14">
        <v>690</v>
      </c>
      <c r="D17" s="26">
        <v>0</v>
      </c>
      <c r="E17" s="26">
        <v>1</v>
      </c>
      <c r="F17" s="5"/>
    </row>
    <row r="18" spans="1:7" s="10" customFormat="1" ht="15.75" thickBot="1" x14ac:dyDescent="0.3">
      <c r="A18" s="33"/>
      <c r="B18" s="13" t="s">
        <v>59</v>
      </c>
      <c r="C18" s="16">
        <v>112</v>
      </c>
      <c r="D18" s="25">
        <v>0</v>
      </c>
      <c r="E18" s="25">
        <v>1</v>
      </c>
      <c r="F18" s="5"/>
    </row>
    <row r="19" spans="1:7" s="10" customFormat="1" ht="15.75" thickBot="1" x14ac:dyDescent="0.3">
      <c r="A19" s="33"/>
      <c r="B19" s="13" t="s">
        <v>76</v>
      </c>
      <c r="C19" s="14">
        <v>45</v>
      </c>
      <c r="D19" s="26">
        <v>0</v>
      </c>
      <c r="E19" s="26">
        <v>1</v>
      </c>
      <c r="F19" s="5"/>
    </row>
    <row r="20" spans="1:7" s="10" customFormat="1" ht="15.75" thickBot="1" x14ac:dyDescent="0.3">
      <c r="A20" s="33"/>
      <c r="B20" s="13" t="s">
        <v>77</v>
      </c>
      <c r="C20" s="40">
        <v>5</v>
      </c>
      <c r="D20" s="25">
        <v>0</v>
      </c>
      <c r="E20" s="25">
        <v>1</v>
      </c>
      <c r="F20" s="5"/>
    </row>
    <row r="21" spans="1:7" s="10" customFormat="1" ht="15.75" thickBot="1" x14ac:dyDescent="0.3">
      <c r="A21" s="33"/>
      <c r="B21" s="13" t="s">
        <v>78</v>
      </c>
      <c r="C21" s="14">
        <v>4</v>
      </c>
      <c r="D21" s="26">
        <v>0</v>
      </c>
      <c r="E21" s="26">
        <v>1</v>
      </c>
      <c r="F21" s="5"/>
    </row>
    <row r="22" spans="1:7" s="10" customFormat="1" ht="15.75" thickBot="1" x14ac:dyDescent="0.3">
      <c r="A22" s="33"/>
      <c r="B22" s="13" t="s">
        <v>79</v>
      </c>
      <c r="C22" s="40">
        <v>2</v>
      </c>
      <c r="D22" s="25">
        <v>0</v>
      </c>
      <c r="E22" s="25">
        <v>1</v>
      </c>
      <c r="F22" s="5"/>
    </row>
    <row r="23" spans="1:7" s="10" customFormat="1" ht="15.75" thickBot="1" x14ac:dyDescent="0.3">
      <c r="A23" s="33"/>
      <c r="B23" s="13" t="s">
        <v>81</v>
      </c>
      <c r="C23" s="45">
        <v>1</v>
      </c>
      <c r="D23" s="26">
        <v>0</v>
      </c>
      <c r="E23" s="26">
        <v>1</v>
      </c>
      <c r="F23" s="5"/>
    </row>
    <row r="24" spans="1:7" ht="15.75" thickBot="1" x14ac:dyDescent="0.3">
      <c r="A24" s="34"/>
      <c r="B24" s="13" t="s">
        <v>0</v>
      </c>
      <c r="C24" s="37">
        <v>3494315</v>
      </c>
      <c r="D24" s="38">
        <v>1</v>
      </c>
      <c r="E24" s="39"/>
      <c r="F24" s="5"/>
    </row>
    <row r="25" spans="1:7" x14ac:dyDescent="0.25">
      <c r="A25" s="46" t="s">
        <v>60</v>
      </c>
      <c r="B25" s="46"/>
      <c r="C25" s="46"/>
      <c r="D25" s="46"/>
      <c r="E25" s="46"/>
      <c r="F25" s="21"/>
      <c r="G25" s="10"/>
    </row>
    <row r="26" spans="1:7" ht="15" customHeight="1" x14ac:dyDescent="0.25">
      <c r="A26" s="48" t="s">
        <v>61</v>
      </c>
      <c r="B26" s="48"/>
      <c r="C26" s="48"/>
      <c r="D26" s="48"/>
      <c r="E26" s="48"/>
      <c r="F26" s="6"/>
      <c r="G26" s="10"/>
    </row>
    <row r="27" spans="1:7" ht="15" customHeight="1" x14ac:dyDescent="0.25">
      <c r="A27" s="47" t="s">
        <v>48</v>
      </c>
      <c r="B27" s="47"/>
      <c r="C27" s="47"/>
      <c r="D27" s="47"/>
      <c r="E27" s="47"/>
      <c r="F27" s="6"/>
      <c r="G27" s="10"/>
    </row>
    <row r="28" spans="1:7" ht="15" customHeight="1" x14ac:dyDescent="0.25">
      <c r="A28" s="47" t="s">
        <v>49</v>
      </c>
      <c r="B28" s="47"/>
      <c r="C28" s="47"/>
      <c r="D28" s="47"/>
      <c r="E28" s="47"/>
      <c r="F28" s="6"/>
      <c r="G28" s="10"/>
    </row>
    <row r="29" spans="1:7" ht="15" customHeight="1" x14ac:dyDescent="0.25">
      <c r="A29" s="47" t="s">
        <v>50</v>
      </c>
      <c r="B29" s="47"/>
      <c r="C29" s="47"/>
      <c r="D29" s="47"/>
      <c r="E29" s="47"/>
      <c r="F29" s="6"/>
      <c r="G29" s="10"/>
    </row>
    <row r="30" spans="1:7" ht="15" customHeight="1" x14ac:dyDescent="0.25">
      <c r="A30" s="9"/>
      <c r="B30" s="6"/>
      <c r="C30" s="6"/>
      <c r="D30" s="6"/>
      <c r="E30" s="6"/>
      <c r="F30" s="6"/>
      <c r="G30" s="10"/>
    </row>
    <row r="31" spans="1:7" ht="15" customHeight="1" x14ac:dyDescent="0.25">
      <c r="A31" s="9"/>
      <c r="B31" s="6"/>
      <c r="C31" s="6"/>
      <c r="D31" s="6"/>
      <c r="E31" s="6"/>
      <c r="F31" s="6"/>
      <c r="G31" s="10"/>
    </row>
    <row r="32" spans="1:7" ht="15" customHeight="1" x14ac:dyDescent="0.25">
      <c r="A32" s="60" t="s">
        <v>83</v>
      </c>
      <c r="B32" s="60"/>
      <c r="C32" s="60"/>
      <c r="D32" s="60"/>
      <c r="E32" s="60"/>
      <c r="F32" s="6"/>
      <c r="G32" s="10"/>
    </row>
    <row r="33" spans="1:7" ht="15.75" customHeight="1" x14ac:dyDescent="0.25">
      <c r="A33" s="52"/>
      <c r="B33" s="53"/>
      <c r="C33" s="12" t="s">
        <v>22</v>
      </c>
      <c r="D33" s="12" t="s">
        <v>3</v>
      </c>
      <c r="E33" s="12" t="s">
        <v>26</v>
      </c>
      <c r="F33" s="8"/>
      <c r="G33" s="10"/>
    </row>
    <row r="34" spans="1:7" ht="15.75" thickBot="1" x14ac:dyDescent="0.3">
      <c r="A34" s="54" t="s">
        <v>64</v>
      </c>
      <c r="B34" s="13" t="s">
        <v>65</v>
      </c>
      <c r="C34" s="16">
        <v>1804138</v>
      </c>
      <c r="D34" s="28">
        <v>0.51600000000000001</v>
      </c>
      <c r="E34" s="28">
        <f>+D34</f>
        <v>0.51600000000000001</v>
      </c>
      <c r="F34" s="8"/>
      <c r="G34" s="10"/>
    </row>
    <row r="35" spans="1:7" ht="15.75" customHeight="1" thickBot="1" x14ac:dyDescent="0.3">
      <c r="A35" s="55"/>
      <c r="B35" s="13" t="s">
        <v>66</v>
      </c>
      <c r="C35" s="14">
        <v>1690170</v>
      </c>
      <c r="D35" s="29">
        <v>0.48399999999999999</v>
      </c>
      <c r="E35" s="15">
        <f>+E34+D35</f>
        <v>1</v>
      </c>
      <c r="F35"/>
      <c r="G35" s="10"/>
    </row>
    <row r="36" spans="1:7" ht="15.75" thickBot="1" x14ac:dyDescent="0.3">
      <c r="A36" s="55"/>
      <c r="B36" s="13" t="s">
        <v>44</v>
      </c>
      <c r="C36" s="16">
        <v>7</v>
      </c>
      <c r="D36" s="28">
        <v>0</v>
      </c>
      <c r="E36" s="17">
        <f>+E35+D36</f>
        <v>1</v>
      </c>
      <c r="F36"/>
      <c r="G36" s="10"/>
    </row>
    <row r="37" spans="1:7" ht="15.75" thickBot="1" x14ac:dyDescent="0.3">
      <c r="A37" s="56"/>
      <c r="B37" s="13" t="s">
        <v>0</v>
      </c>
      <c r="C37" s="18">
        <v>3494315</v>
      </c>
      <c r="D37" s="27">
        <v>1</v>
      </c>
      <c r="E37" s="19"/>
      <c r="F37"/>
      <c r="G37" s="10"/>
    </row>
    <row r="38" spans="1:7" x14ac:dyDescent="0.25">
      <c r="A38" s="47" t="s">
        <v>62</v>
      </c>
      <c r="B38" s="47"/>
      <c r="C38" s="47"/>
      <c r="D38" s="47"/>
      <c r="E38" s="47"/>
      <c r="F38"/>
      <c r="G38" s="10"/>
    </row>
    <row r="39" spans="1:7" x14ac:dyDescent="0.25">
      <c r="A39" s="9"/>
      <c r="B39" s="8"/>
      <c r="C39" s="8"/>
      <c r="D39" s="8"/>
      <c r="E39" s="8"/>
      <c r="F39"/>
      <c r="G39" s="10"/>
    </row>
    <row r="40" spans="1:7" ht="15" customHeight="1" x14ac:dyDescent="0.25">
      <c r="A40" s="7"/>
      <c r="B40" s="6"/>
      <c r="C40" s="6"/>
      <c r="D40" s="6"/>
      <c r="E40" s="6"/>
      <c r="F40"/>
    </row>
    <row r="41" spans="1:7" ht="15" customHeight="1" x14ac:dyDescent="0.25">
      <c r="A41" s="60" t="s">
        <v>84</v>
      </c>
      <c r="B41" s="60"/>
      <c r="C41" s="60"/>
      <c r="D41" s="60"/>
      <c r="E41" s="60"/>
      <c r="F41" s="6"/>
    </row>
    <row r="42" spans="1:7" ht="15.75" customHeight="1" x14ac:dyDescent="0.25">
      <c r="A42" s="52"/>
      <c r="B42" s="53"/>
      <c r="C42" s="12" t="s">
        <v>22</v>
      </c>
      <c r="D42" s="12" t="s">
        <v>3</v>
      </c>
      <c r="E42" s="12" t="s">
        <v>26</v>
      </c>
      <c r="F42" s="8"/>
    </row>
    <row r="43" spans="1:7" ht="15.75" customHeight="1" thickBot="1" x14ac:dyDescent="0.3">
      <c r="A43" s="49" t="s">
        <v>24</v>
      </c>
      <c r="B43" s="13" t="s">
        <v>1</v>
      </c>
      <c r="C43" s="14">
        <v>1316431</v>
      </c>
      <c r="D43" s="26">
        <v>0.377</v>
      </c>
      <c r="E43" s="26">
        <v>0.377</v>
      </c>
      <c r="F43" s="1"/>
    </row>
    <row r="44" spans="1:7" ht="15.75" customHeight="1" thickBot="1" x14ac:dyDescent="0.3">
      <c r="A44" s="50"/>
      <c r="B44" s="13" t="s">
        <v>2</v>
      </c>
      <c r="C44" s="16">
        <v>2069372</v>
      </c>
      <c r="D44" s="25">
        <v>0.59199999999999997</v>
      </c>
      <c r="E44" s="25">
        <v>0.96899999999999997</v>
      </c>
      <c r="F44" s="1"/>
    </row>
    <row r="45" spans="1:7" ht="15.75" thickBot="1" x14ac:dyDescent="0.3">
      <c r="A45" s="50"/>
      <c r="B45" s="13" t="s">
        <v>25</v>
      </c>
      <c r="C45" s="14">
        <v>46937</v>
      </c>
      <c r="D45" s="26">
        <v>1.2999999999999999E-2</v>
      </c>
      <c r="E45" s="26">
        <v>0.98199999999999998</v>
      </c>
      <c r="F45" s="1"/>
    </row>
    <row r="46" spans="1:7" ht="15.75" thickBot="1" x14ac:dyDescent="0.3">
      <c r="A46" s="50"/>
      <c r="B46" s="13" t="s">
        <v>68</v>
      </c>
      <c r="C46" s="16">
        <v>61575</v>
      </c>
      <c r="D46" s="25">
        <v>1.7999999999999999E-2</v>
      </c>
      <c r="E46" s="25">
        <v>1</v>
      </c>
      <c r="F46" s="1"/>
    </row>
    <row r="47" spans="1:7" ht="15.75" thickBot="1" x14ac:dyDescent="0.3">
      <c r="A47" s="50"/>
      <c r="B47" s="13" t="s">
        <v>0</v>
      </c>
      <c r="C47" s="18">
        <v>3494315</v>
      </c>
      <c r="D47" s="27">
        <v>1</v>
      </c>
      <c r="E47" s="19"/>
      <c r="F47" s="1"/>
    </row>
    <row r="48" spans="1:7" x14ac:dyDescent="0.25">
      <c r="A48" s="47" t="s">
        <v>62</v>
      </c>
      <c r="B48" s="47"/>
      <c r="C48" s="47"/>
      <c r="D48" s="47"/>
      <c r="E48" s="47"/>
      <c r="F48" s="1"/>
    </row>
    <row r="49" spans="1:7" ht="15" customHeight="1" x14ac:dyDescent="0.25">
      <c r="A49" s="9"/>
      <c r="B49" s="8"/>
      <c r="C49" s="8"/>
      <c r="D49" s="8"/>
      <c r="E49" s="8"/>
      <c r="F49" s="8"/>
    </row>
    <row r="50" spans="1:7" ht="15" customHeight="1" x14ac:dyDescent="0.25">
      <c r="A50" s="7"/>
      <c r="B50" s="6"/>
      <c r="C50" s="6"/>
      <c r="D50" s="6"/>
      <c r="E50" s="6"/>
      <c r="F50" s="8"/>
    </row>
    <row r="51" spans="1:7" ht="15.75" customHeight="1" x14ac:dyDescent="0.25">
      <c r="A51" s="60" t="s">
        <v>85</v>
      </c>
      <c r="B51" s="60"/>
      <c r="C51" s="60"/>
      <c r="D51" s="60"/>
      <c r="E51" s="60"/>
      <c r="F51" s="6"/>
    </row>
    <row r="52" spans="1:7" s="2" customFormat="1" x14ac:dyDescent="0.25">
      <c r="A52" s="52"/>
      <c r="B52" s="53"/>
      <c r="C52" s="12" t="s">
        <v>22</v>
      </c>
      <c r="D52" s="12" t="s">
        <v>3</v>
      </c>
      <c r="E52" s="12" t="s">
        <v>26</v>
      </c>
      <c r="F52" s="8"/>
      <c r="G52"/>
    </row>
    <row r="53" spans="1:7" ht="15.75" thickBot="1" x14ac:dyDescent="0.3">
      <c r="A53" s="57" t="s">
        <v>21</v>
      </c>
      <c r="B53" s="13" t="s">
        <v>20</v>
      </c>
      <c r="C53" s="14">
        <v>54108</v>
      </c>
      <c r="D53" s="29">
        <f>+C53/$C$69</f>
        <v>1.5484579953438656E-2</v>
      </c>
      <c r="E53" s="29">
        <f>+D53</f>
        <v>1.5484579953438656E-2</v>
      </c>
      <c r="F53"/>
    </row>
    <row r="54" spans="1:7" ht="15.75" customHeight="1" thickBot="1" x14ac:dyDescent="0.3">
      <c r="A54" s="58"/>
      <c r="B54" s="13" t="s">
        <v>7</v>
      </c>
      <c r="C54" s="16">
        <v>81960</v>
      </c>
      <c r="D54" s="28">
        <f t="shared" ref="D54:D69" si="0">+C54/$C$69</f>
        <v>2.3455240869812825E-2</v>
      </c>
      <c r="E54" s="28">
        <f>+E53+D54</f>
        <v>3.8939820823251481E-2</v>
      </c>
    </row>
    <row r="55" spans="1:7" ht="15.75" thickBot="1" x14ac:dyDescent="0.3">
      <c r="A55" s="58"/>
      <c r="B55" s="13" t="s">
        <v>8</v>
      </c>
      <c r="C55" s="14">
        <v>127511</v>
      </c>
      <c r="D55" s="29">
        <f t="shared" si="0"/>
        <v>3.6490986073093007E-2</v>
      </c>
      <c r="E55" s="29">
        <f t="shared" ref="E55:E68" si="1">+E54+D55</f>
        <v>7.5430806896344488E-2</v>
      </c>
      <c r="F55"/>
    </row>
    <row r="56" spans="1:7" ht="15.75" thickBot="1" x14ac:dyDescent="0.3">
      <c r="A56" s="58"/>
      <c r="B56" s="13" t="s">
        <v>9</v>
      </c>
      <c r="C56" s="16">
        <v>66622</v>
      </c>
      <c r="D56" s="28">
        <f t="shared" si="0"/>
        <v>1.9065825490832966E-2</v>
      </c>
      <c r="E56" s="28">
        <f t="shared" si="1"/>
        <v>9.4496632387177454E-2</v>
      </c>
      <c r="F56"/>
    </row>
    <row r="57" spans="1:7" ht="15.75" thickBot="1" x14ac:dyDescent="0.3">
      <c r="A57" s="58"/>
      <c r="B57" s="13" t="s">
        <v>10</v>
      </c>
      <c r="C57" s="14">
        <v>167706</v>
      </c>
      <c r="D57" s="29">
        <f t="shared" si="0"/>
        <v>4.7993955896935454E-2</v>
      </c>
      <c r="E57" s="29">
        <f t="shared" si="1"/>
        <v>0.1424905882841129</v>
      </c>
      <c r="F57"/>
    </row>
    <row r="58" spans="1:7" ht="15.75" thickBot="1" x14ac:dyDescent="0.3">
      <c r="A58" s="58"/>
      <c r="B58" s="13" t="s">
        <v>11</v>
      </c>
      <c r="C58" s="16">
        <v>353325</v>
      </c>
      <c r="D58" s="28">
        <f t="shared" si="0"/>
        <v>0.10111423841296506</v>
      </c>
      <c r="E58" s="28">
        <f t="shared" si="1"/>
        <v>0.24360482669707795</v>
      </c>
      <c r="F58"/>
      <c r="G58" s="10"/>
    </row>
    <row r="59" spans="1:7" ht="15.75" thickBot="1" x14ac:dyDescent="0.3">
      <c r="A59" s="58"/>
      <c r="B59" s="13" t="s">
        <v>18</v>
      </c>
      <c r="C59" s="14">
        <v>1287274</v>
      </c>
      <c r="D59" s="29">
        <f t="shared" si="0"/>
        <v>0.36839094357549335</v>
      </c>
      <c r="E59" s="29">
        <f t="shared" si="1"/>
        <v>0.61199577027257135</v>
      </c>
      <c r="F59"/>
    </row>
    <row r="60" spans="1:7" ht="15.75" thickBot="1" x14ac:dyDescent="0.3">
      <c r="A60" s="58"/>
      <c r="B60" s="13" t="s">
        <v>12</v>
      </c>
      <c r="C60" s="16">
        <v>192438</v>
      </c>
      <c r="D60" s="28">
        <f t="shared" si="0"/>
        <v>5.5071737951501228E-2</v>
      </c>
      <c r="E60" s="28">
        <f t="shared" si="1"/>
        <v>0.66706750822407257</v>
      </c>
      <c r="F60"/>
      <c r="G60" s="10"/>
    </row>
    <row r="61" spans="1:7" ht="15.75" thickBot="1" x14ac:dyDescent="0.3">
      <c r="A61" s="58"/>
      <c r="B61" s="13" t="s">
        <v>13</v>
      </c>
      <c r="C61" s="14">
        <v>220712</v>
      </c>
      <c r="D61" s="29">
        <f t="shared" si="0"/>
        <v>6.316316645751742E-2</v>
      </c>
      <c r="E61" s="29">
        <f t="shared" si="1"/>
        <v>0.73023067468158998</v>
      </c>
      <c r="F61"/>
    </row>
    <row r="62" spans="1:7" ht="15.75" thickBot="1" x14ac:dyDescent="0.3">
      <c r="A62" s="58"/>
      <c r="B62" s="13" t="s">
        <v>73</v>
      </c>
      <c r="C62" s="16">
        <v>100994</v>
      </c>
      <c r="D62" s="28">
        <f t="shared" si="0"/>
        <v>2.890237428508878E-2</v>
      </c>
      <c r="E62" s="28">
        <f t="shared" si="1"/>
        <v>0.75913304896667877</v>
      </c>
      <c r="F62"/>
    </row>
    <row r="63" spans="1:7" ht="15.75" thickBot="1" x14ac:dyDescent="0.3">
      <c r="A63" s="58"/>
      <c r="B63" s="13" t="s">
        <v>23</v>
      </c>
      <c r="C63" s="14">
        <v>318565</v>
      </c>
      <c r="D63" s="29">
        <f t="shared" si="0"/>
        <v>9.1166652119227948E-2</v>
      </c>
      <c r="E63" s="29">
        <f t="shared" si="1"/>
        <v>0.85029970108590669</v>
      </c>
      <c r="F63"/>
    </row>
    <row r="64" spans="1:7" ht="15.75" thickBot="1" x14ac:dyDescent="0.3">
      <c r="A64" s="58"/>
      <c r="B64" s="13" t="s">
        <v>14</v>
      </c>
      <c r="C64" s="16">
        <v>209645</v>
      </c>
      <c r="D64" s="28">
        <f t="shared" si="0"/>
        <v>5.9996022110198992E-2</v>
      </c>
      <c r="E64" s="28">
        <f t="shared" si="1"/>
        <v>0.91029572319610563</v>
      </c>
      <c r="F64"/>
    </row>
    <row r="65" spans="1:7" ht="15.75" thickBot="1" x14ac:dyDescent="0.3">
      <c r="A65" s="58"/>
      <c r="B65" s="13" t="s">
        <v>19</v>
      </c>
      <c r="C65" s="14">
        <v>81818</v>
      </c>
      <c r="D65" s="29">
        <f t="shared" si="0"/>
        <v>2.3414603434435646E-2</v>
      </c>
      <c r="E65" s="29">
        <f t="shared" si="1"/>
        <v>0.93371032663054132</v>
      </c>
      <c r="F65"/>
    </row>
    <row r="66" spans="1:7" ht="15.75" thickBot="1" x14ac:dyDescent="0.3">
      <c r="A66" s="58"/>
      <c r="B66" s="13" t="s">
        <v>15</v>
      </c>
      <c r="C66" s="16">
        <v>176035</v>
      </c>
      <c r="D66" s="28">
        <f t="shared" si="0"/>
        <v>5.037754180719254E-2</v>
      </c>
      <c r="E66" s="28">
        <f t="shared" si="1"/>
        <v>0.98408786843773388</v>
      </c>
      <c r="F66"/>
    </row>
    <row r="67" spans="1:7" ht="15.75" thickBot="1" x14ac:dyDescent="0.3">
      <c r="A67" s="58"/>
      <c r="B67" s="13" t="s">
        <v>16</v>
      </c>
      <c r="C67" s="14">
        <v>25810</v>
      </c>
      <c r="D67" s="29">
        <f t="shared" si="0"/>
        <v>7.3862831484854683E-3</v>
      </c>
      <c r="E67" s="29">
        <f t="shared" si="1"/>
        <v>0.99147415158621932</v>
      </c>
      <c r="F67"/>
    </row>
    <row r="68" spans="1:7" s="10" customFormat="1" ht="15.75" thickBot="1" x14ac:dyDescent="0.3">
      <c r="A68" s="58"/>
      <c r="B68" s="13" t="s">
        <v>17</v>
      </c>
      <c r="C68" s="16">
        <v>29792</v>
      </c>
      <c r="D68" s="28">
        <f t="shared" si="0"/>
        <v>8.5258484137806703E-3</v>
      </c>
      <c r="E68" s="28">
        <f t="shared" si="1"/>
        <v>1</v>
      </c>
    </row>
    <row r="69" spans="1:7" ht="15.75" thickBot="1" x14ac:dyDescent="0.3">
      <c r="A69" s="59"/>
      <c r="B69" s="13" t="s">
        <v>0</v>
      </c>
      <c r="C69" s="18">
        <v>3494315</v>
      </c>
      <c r="D69" s="30">
        <f t="shared" si="0"/>
        <v>1</v>
      </c>
      <c r="E69" s="19"/>
      <c r="F69"/>
    </row>
    <row r="70" spans="1:7" x14ac:dyDescent="0.25">
      <c r="A70" s="47" t="s">
        <v>62</v>
      </c>
      <c r="B70" s="47"/>
      <c r="C70" s="47"/>
      <c r="D70" s="47"/>
      <c r="E70" s="47"/>
      <c r="F70"/>
      <c r="G70" s="2"/>
    </row>
    <row r="71" spans="1:7" x14ac:dyDescent="0.25">
      <c r="A71" s="9"/>
      <c r="B71" s="8"/>
      <c r="C71" s="8"/>
      <c r="D71" s="8"/>
      <c r="E71" s="8"/>
      <c r="F71"/>
    </row>
    <row r="72" spans="1:7" ht="15" customHeight="1" x14ac:dyDescent="0.25">
      <c r="A72" s="7"/>
      <c r="B72" s="8"/>
      <c r="C72" s="8"/>
      <c r="D72" s="8"/>
      <c r="E72" s="8"/>
      <c r="F72" s="8"/>
    </row>
    <row r="73" spans="1:7" ht="15.75" customHeight="1" x14ac:dyDescent="0.25">
      <c r="A73" s="60" t="s">
        <v>86</v>
      </c>
      <c r="B73" s="60"/>
      <c r="C73" s="60"/>
      <c r="D73" s="60"/>
      <c r="E73" s="60"/>
      <c r="F73" s="8"/>
    </row>
    <row r="74" spans="1:7" x14ac:dyDescent="0.25">
      <c r="A74" s="52"/>
      <c r="B74" s="53"/>
      <c r="C74" s="12" t="s">
        <v>22</v>
      </c>
      <c r="D74" s="12" t="s">
        <v>3</v>
      </c>
      <c r="E74" s="12" t="s">
        <v>26</v>
      </c>
      <c r="F74" s="8"/>
    </row>
    <row r="75" spans="1:7" ht="15.75" customHeight="1" thickBot="1" x14ac:dyDescent="0.3">
      <c r="A75" s="54" t="s">
        <v>6</v>
      </c>
      <c r="B75" s="13" t="s">
        <v>4</v>
      </c>
      <c r="C75" s="14">
        <v>3206109</v>
      </c>
      <c r="D75" s="29">
        <f>+C75/$C$77</f>
        <v>0.917521459856939</v>
      </c>
      <c r="E75" s="29">
        <f>+D75</f>
        <v>0.917521459856939</v>
      </c>
      <c r="F75" s="8"/>
    </row>
    <row r="76" spans="1:7" ht="15.75" thickBot="1" x14ac:dyDescent="0.3">
      <c r="A76" s="55"/>
      <c r="B76" s="13" t="s">
        <v>5</v>
      </c>
      <c r="C76" s="16">
        <v>288206</v>
      </c>
      <c r="D76" s="28">
        <f t="shared" ref="D76:D77" si="2">+C76/$C$77</f>
        <v>8.2478540143060941E-2</v>
      </c>
      <c r="E76" s="28">
        <f>+E75+D76</f>
        <v>1</v>
      </c>
      <c r="F76"/>
    </row>
    <row r="77" spans="1:7" ht="15.75" thickBot="1" x14ac:dyDescent="0.3">
      <c r="A77" s="56"/>
      <c r="B77" s="13" t="s">
        <v>0</v>
      </c>
      <c r="C77" s="18">
        <v>3494315</v>
      </c>
      <c r="D77" s="27">
        <f t="shared" si="2"/>
        <v>1</v>
      </c>
      <c r="E77" s="19"/>
      <c r="F77"/>
    </row>
    <row r="78" spans="1:7" ht="15" customHeight="1" x14ac:dyDescent="0.25">
      <c r="A78" s="47" t="s">
        <v>63</v>
      </c>
      <c r="B78" s="47"/>
      <c r="C78" s="47"/>
      <c r="D78" s="47"/>
      <c r="E78" s="47"/>
      <c r="F78"/>
    </row>
    <row r="79" spans="1:7" x14ac:dyDescent="0.25">
      <c r="A79" s="7"/>
      <c r="B79" s="8"/>
      <c r="C79" s="8"/>
      <c r="D79" s="8"/>
      <c r="E79" s="8"/>
      <c r="F79"/>
    </row>
    <row r="80" spans="1:7" x14ac:dyDescent="0.25">
      <c r="A80" s="7"/>
      <c r="B80" s="8"/>
      <c r="C80" s="8"/>
      <c r="D80" s="8"/>
      <c r="E80" s="8"/>
      <c r="F80" s="8"/>
    </row>
    <row r="81" spans="1:7" ht="15.75" customHeight="1" x14ac:dyDescent="0.25">
      <c r="A81" s="60" t="s">
        <v>87</v>
      </c>
      <c r="B81" s="60"/>
      <c r="C81" s="60"/>
      <c r="D81" s="60"/>
      <c r="E81" s="60"/>
      <c r="F81" s="8"/>
    </row>
    <row r="82" spans="1:7" x14ac:dyDescent="0.25">
      <c r="A82" s="52"/>
      <c r="B82" s="53"/>
      <c r="C82" s="12" t="s">
        <v>22</v>
      </c>
      <c r="D82" s="12" t="s">
        <v>3</v>
      </c>
      <c r="E82" s="12" t="s">
        <v>26</v>
      </c>
      <c r="F82" s="8"/>
    </row>
    <row r="83" spans="1:7" ht="15.75" customHeight="1" thickBot="1" x14ac:dyDescent="0.3">
      <c r="A83" s="20">
        <v>10</v>
      </c>
      <c r="B83" s="13" t="s">
        <v>27</v>
      </c>
      <c r="C83" s="16">
        <v>352299</v>
      </c>
      <c r="D83" s="28">
        <f>+C83/$C$110</f>
        <v>0.10082061863340884</v>
      </c>
      <c r="E83" s="28">
        <f>+D83</f>
        <v>0.10082061863340884</v>
      </c>
      <c r="F83" s="8"/>
    </row>
    <row r="84" spans="1:7" s="2" customFormat="1" ht="15.75" thickBot="1" x14ac:dyDescent="0.3">
      <c r="A84" s="20">
        <v>110</v>
      </c>
      <c r="B84" s="13" t="s">
        <v>28</v>
      </c>
      <c r="C84" s="14">
        <v>1907517</v>
      </c>
      <c r="D84" s="29">
        <f t="shared" ref="D84:D110" si="3">+C84/$C$110</f>
        <v>0.54589154097441128</v>
      </c>
      <c r="E84" s="29">
        <f>+E83+D84</f>
        <v>0.64671215960782014</v>
      </c>
      <c r="F84"/>
      <c r="G84"/>
    </row>
    <row r="85" spans="1:7" s="2" customFormat="1" ht="15.75" thickBot="1" x14ac:dyDescent="0.3">
      <c r="A85" s="20">
        <v>165</v>
      </c>
      <c r="B85" s="13" t="s">
        <v>29</v>
      </c>
      <c r="C85" s="16">
        <v>18436</v>
      </c>
      <c r="D85" s="28">
        <f t="shared" si="3"/>
        <v>5.2759983000960128E-3</v>
      </c>
      <c r="E85" s="28">
        <f t="shared" ref="E85:E109" si="4">+E84+D85</f>
        <v>0.6519881579079162</v>
      </c>
      <c r="G85"/>
    </row>
    <row r="86" spans="1:7" s="2" customFormat="1" ht="15.75" thickBot="1" x14ac:dyDescent="0.3">
      <c r="A86" s="20">
        <v>167</v>
      </c>
      <c r="B86" s="13" t="s">
        <v>30</v>
      </c>
      <c r="C86" s="14">
        <v>5600</v>
      </c>
      <c r="D86" s="29">
        <f t="shared" si="3"/>
        <v>1.6026030852971183E-3</v>
      </c>
      <c r="E86" s="29">
        <f t="shared" si="4"/>
        <v>0.65359076099321334</v>
      </c>
      <c r="G86"/>
    </row>
    <row r="87" spans="1:7" s="2" customFormat="1" ht="15.75" thickBot="1" x14ac:dyDescent="0.3">
      <c r="A87" s="20">
        <v>211</v>
      </c>
      <c r="B87" s="13" t="s">
        <v>31</v>
      </c>
      <c r="C87" s="16">
        <v>401</v>
      </c>
      <c r="D87" s="28">
        <f t="shared" si="3"/>
        <v>1.1475782807216865E-4</v>
      </c>
      <c r="E87" s="28">
        <f t="shared" si="4"/>
        <v>0.65370551882128547</v>
      </c>
      <c r="G87"/>
    </row>
    <row r="88" spans="1:7" s="2" customFormat="1" ht="15.75" thickBot="1" x14ac:dyDescent="0.3">
      <c r="A88" s="20">
        <v>212</v>
      </c>
      <c r="B88" s="13" t="s">
        <v>32</v>
      </c>
      <c r="C88" s="14">
        <v>41209</v>
      </c>
      <c r="D88" s="29">
        <f t="shared" si="3"/>
        <v>1.1793155453930169E-2</v>
      </c>
      <c r="E88" s="29">
        <f t="shared" si="4"/>
        <v>0.66549867427521558</v>
      </c>
      <c r="G88"/>
    </row>
    <row r="89" spans="1:7" s="2" customFormat="1" ht="15.75" thickBot="1" x14ac:dyDescent="0.3">
      <c r="A89" s="20">
        <v>213</v>
      </c>
      <c r="B89" s="13" t="s">
        <v>33</v>
      </c>
      <c r="C89" s="16">
        <v>526</v>
      </c>
      <c r="D89" s="28">
        <f t="shared" si="3"/>
        <v>1.5053021836897932E-4</v>
      </c>
      <c r="E89" s="28">
        <f t="shared" si="4"/>
        <v>0.66564920449358456</v>
      </c>
      <c r="G89"/>
    </row>
    <row r="90" spans="1:7" s="2" customFormat="1" ht="15.75" thickBot="1" x14ac:dyDescent="0.3">
      <c r="A90" s="20">
        <v>214</v>
      </c>
      <c r="B90" s="13" t="s">
        <v>34</v>
      </c>
      <c r="C90" s="14">
        <v>157105</v>
      </c>
      <c r="D90" s="29">
        <f t="shared" si="3"/>
        <v>4.4960171020643529E-2</v>
      </c>
      <c r="E90" s="29">
        <f t="shared" si="4"/>
        <v>0.71060937551422809</v>
      </c>
      <c r="G90"/>
    </row>
    <row r="91" spans="1:7" s="2" customFormat="1" ht="15.75" thickBot="1" x14ac:dyDescent="0.3">
      <c r="A91" s="20">
        <v>215</v>
      </c>
      <c r="B91" s="13" t="s">
        <v>35</v>
      </c>
      <c r="C91" s="16">
        <v>388</v>
      </c>
      <c r="D91" s="28">
        <f t="shared" si="3"/>
        <v>1.1103749948130034E-4</v>
      </c>
      <c r="E91" s="28">
        <f t="shared" si="4"/>
        <v>0.71072041301370936</v>
      </c>
      <c r="G91"/>
    </row>
    <row r="92" spans="1:7" s="2" customFormat="1" ht="15.75" thickBot="1" x14ac:dyDescent="0.3">
      <c r="A92" s="20">
        <v>216</v>
      </c>
      <c r="B92" s="13" t="s">
        <v>36</v>
      </c>
      <c r="C92" s="14">
        <v>2187</v>
      </c>
      <c r="D92" s="29">
        <f t="shared" si="3"/>
        <v>6.2587374063299958E-4</v>
      </c>
      <c r="E92" s="29">
        <f t="shared" si="4"/>
        <v>0.71134628675434242</v>
      </c>
      <c r="G92"/>
    </row>
    <row r="93" spans="1:7" s="2" customFormat="1" ht="21.75" thickBot="1" x14ac:dyDescent="0.3">
      <c r="A93" s="20">
        <v>217</v>
      </c>
      <c r="B93" s="22" t="s">
        <v>37</v>
      </c>
      <c r="C93" s="16">
        <v>1826</v>
      </c>
      <c r="D93" s="28">
        <f t="shared" si="3"/>
        <v>5.2256307745581041E-4</v>
      </c>
      <c r="E93" s="28">
        <f t="shared" si="4"/>
        <v>0.71186884983179821</v>
      </c>
      <c r="G93"/>
    </row>
    <row r="94" spans="1:7" s="2" customFormat="1" ht="15.75" thickBot="1" x14ac:dyDescent="0.3">
      <c r="A94" s="20">
        <v>218</v>
      </c>
      <c r="B94" s="35" t="s">
        <v>74</v>
      </c>
      <c r="C94" s="14">
        <v>1035</v>
      </c>
      <c r="D94" s="29">
        <f t="shared" si="3"/>
        <v>2.9619539165759239E-4</v>
      </c>
      <c r="E94" s="29">
        <f t="shared" si="4"/>
        <v>0.71216504522345581</v>
      </c>
      <c r="G94" s="10"/>
    </row>
    <row r="95" spans="1:7" s="2" customFormat="1" ht="15.75" thickBot="1" x14ac:dyDescent="0.3">
      <c r="A95" s="20">
        <v>219</v>
      </c>
      <c r="B95" s="35" t="s">
        <v>75</v>
      </c>
      <c r="C95" s="16">
        <v>6</v>
      </c>
      <c r="D95" s="28">
        <f t="shared" si="3"/>
        <v>1.7170747342469125E-6</v>
      </c>
      <c r="E95" s="28">
        <f t="shared" si="4"/>
        <v>0.71216676229819009</v>
      </c>
      <c r="G95" s="10"/>
    </row>
    <row r="96" spans="1:7" s="2" customFormat="1" ht="15.75" thickBot="1" x14ac:dyDescent="0.3">
      <c r="A96" s="20">
        <v>299</v>
      </c>
      <c r="B96" s="13" t="s">
        <v>38</v>
      </c>
      <c r="C96" s="14">
        <v>2635</v>
      </c>
      <c r="D96" s="29">
        <f t="shared" si="3"/>
        <v>7.5408198745676911E-4</v>
      </c>
      <c r="E96" s="29">
        <f t="shared" si="4"/>
        <v>0.71292084428564684</v>
      </c>
      <c r="G96"/>
    </row>
    <row r="97" spans="1:7" s="2" customFormat="1" ht="15.75" thickBot="1" x14ac:dyDescent="0.3">
      <c r="A97" s="20">
        <v>310</v>
      </c>
      <c r="B97" s="13" t="s">
        <v>57</v>
      </c>
      <c r="C97" s="16">
        <v>594651</v>
      </c>
      <c r="D97" s="28">
        <f t="shared" si="3"/>
        <v>0.17017670129911014</v>
      </c>
      <c r="E97" s="28">
        <f t="shared" si="4"/>
        <v>0.88309754558475695</v>
      </c>
      <c r="G97"/>
    </row>
    <row r="98" spans="1:7" s="2" customFormat="1" ht="15.75" thickBot="1" x14ac:dyDescent="0.3">
      <c r="A98" s="20">
        <v>363</v>
      </c>
      <c r="B98" s="13" t="s">
        <v>39</v>
      </c>
      <c r="C98" s="14">
        <v>137289</v>
      </c>
      <c r="D98" s="29">
        <f t="shared" si="3"/>
        <v>3.9289245531670729E-2</v>
      </c>
      <c r="E98" s="29">
        <f t="shared" si="4"/>
        <v>0.92238679111642763</v>
      </c>
      <c r="G98"/>
    </row>
    <row r="99" spans="1:7" s="2" customFormat="1" ht="15.75" thickBot="1" x14ac:dyDescent="0.3">
      <c r="A99" s="20">
        <v>410</v>
      </c>
      <c r="B99" s="13" t="s">
        <v>58</v>
      </c>
      <c r="C99" s="16">
        <v>76279</v>
      </c>
      <c r="D99" s="28">
        <f t="shared" si="3"/>
        <v>2.1829457275603373E-2</v>
      </c>
      <c r="E99" s="28">
        <f t="shared" si="4"/>
        <v>0.944216248392031</v>
      </c>
      <c r="G99"/>
    </row>
    <row r="100" spans="1:7" s="2" customFormat="1" ht="15.75" thickBot="1" x14ac:dyDescent="0.3">
      <c r="A100" s="20">
        <v>463</v>
      </c>
      <c r="B100" s="13" t="s">
        <v>55</v>
      </c>
      <c r="C100" s="14">
        <v>2138</v>
      </c>
      <c r="D100" s="29">
        <f t="shared" si="3"/>
        <v>6.118509636366498E-4</v>
      </c>
      <c r="E100" s="29">
        <f t="shared" si="4"/>
        <v>0.94482809935566769</v>
      </c>
      <c r="G100"/>
    </row>
    <row r="101" spans="1:7" s="2" customFormat="1" ht="15.75" thickBot="1" x14ac:dyDescent="0.3">
      <c r="A101" s="20">
        <v>510</v>
      </c>
      <c r="B101" s="13" t="s">
        <v>51</v>
      </c>
      <c r="C101" s="16">
        <v>103938</v>
      </c>
      <c r="D101" s="28">
        <f t="shared" si="3"/>
        <v>2.9744885621359265E-2</v>
      </c>
      <c r="E101" s="28">
        <f t="shared" si="4"/>
        <v>0.97457298497702693</v>
      </c>
      <c r="G101"/>
    </row>
    <row r="102" spans="1:7" s="2" customFormat="1" ht="15.75" thickBot="1" x14ac:dyDescent="0.3">
      <c r="A102" s="20">
        <v>563</v>
      </c>
      <c r="B102" s="13" t="s">
        <v>56</v>
      </c>
      <c r="C102" s="14">
        <v>4489</v>
      </c>
      <c r="D102" s="29">
        <f t="shared" si="3"/>
        <v>1.284658080339065E-3</v>
      </c>
      <c r="E102" s="29">
        <f t="shared" si="4"/>
        <v>0.975857643057366</v>
      </c>
    </row>
    <row r="103" spans="1:7" s="2" customFormat="1" ht="15.75" thickBot="1" x14ac:dyDescent="0.3">
      <c r="A103" s="20">
        <v>610</v>
      </c>
      <c r="B103" s="13" t="s">
        <v>52</v>
      </c>
      <c r="C103" s="16">
        <v>57445</v>
      </c>
      <c r="D103" s="28">
        <f t="shared" si="3"/>
        <v>1.6439559684802315E-2</v>
      </c>
      <c r="E103" s="28">
        <f t="shared" si="4"/>
        <v>0.99229720274216826</v>
      </c>
    </row>
    <row r="104" spans="1:7" s="2" customFormat="1" ht="15.75" thickBot="1" x14ac:dyDescent="0.3">
      <c r="A104" s="20">
        <v>663</v>
      </c>
      <c r="B104" s="13" t="s">
        <v>40</v>
      </c>
      <c r="C104" s="14">
        <v>4137</v>
      </c>
      <c r="D104" s="29">
        <f t="shared" si="3"/>
        <v>1.1839230292632463E-3</v>
      </c>
      <c r="E104" s="29">
        <f t="shared" si="4"/>
        <v>0.99348112577143155</v>
      </c>
    </row>
    <row r="105" spans="1:7" s="2" customFormat="1" ht="15.75" thickBot="1" x14ac:dyDescent="0.3">
      <c r="A105" s="20">
        <v>710</v>
      </c>
      <c r="B105" s="13" t="s">
        <v>53</v>
      </c>
      <c r="C105" s="16">
        <v>17470</v>
      </c>
      <c r="D105" s="28">
        <f t="shared" si="3"/>
        <v>4.9995492678822605E-3</v>
      </c>
      <c r="E105" s="28">
        <f t="shared" si="4"/>
        <v>0.99848067503931381</v>
      </c>
    </row>
    <row r="106" spans="1:7" s="2" customFormat="1" ht="15.75" thickBot="1" x14ac:dyDescent="0.3">
      <c r="A106" s="20">
        <v>763</v>
      </c>
      <c r="B106" s="13" t="s">
        <v>41</v>
      </c>
      <c r="C106" s="14">
        <v>590</v>
      </c>
      <c r="D106" s="29">
        <f t="shared" si="3"/>
        <v>1.6884568220094638E-4</v>
      </c>
      <c r="E106" s="29">
        <f t="shared" si="4"/>
        <v>0.99864952072151481</v>
      </c>
    </row>
    <row r="107" spans="1:7" s="2" customFormat="1" ht="15.75" thickBot="1" x14ac:dyDescent="0.3">
      <c r="A107" s="20">
        <v>810</v>
      </c>
      <c r="B107" s="13" t="s">
        <v>54</v>
      </c>
      <c r="C107" s="16">
        <v>4160</v>
      </c>
      <c r="D107" s="28">
        <f t="shared" si="3"/>
        <v>1.1905051490778593E-3</v>
      </c>
      <c r="E107" s="28">
        <f t="shared" si="4"/>
        <v>0.99984002587059262</v>
      </c>
    </row>
    <row r="108" spans="1:7" s="2" customFormat="1" ht="15.75" thickBot="1" x14ac:dyDescent="0.3">
      <c r="A108" s="20">
        <v>863</v>
      </c>
      <c r="B108" s="13" t="s">
        <v>42</v>
      </c>
      <c r="C108" s="14">
        <v>14</v>
      </c>
      <c r="D108" s="29">
        <f t="shared" si="3"/>
        <v>4.0065077132427961E-6</v>
      </c>
      <c r="E108" s="29">
        <f t="shared" si="4"/>
        <v>0.99984403237830588</v>
      </c>
    </row>
    <row r="109" spans="1:7" s="2" customFormat="1" ht="15.75" thickBot="1" x14ac:dyDescent="0.3">
      <c r="A109" s="20">
        <v>910</v>
      </c>
      <c r="B109" s="13" t="s">
        <v>43</v>
      </c>
      <c r="C109" s="16">
        <v>545</v>
      </c>
      <c r="D109" s="28">
        <f t="shared" si="3"/>
        <v>1.5596762169409455E-4</v>
      </c>
      <c r="E109" s="28">
        <f t="shared" si="4"/>
        <v>1</v>
      </c>
    </row>
    <row r="110" spans="1:7" s="2" customFormat="1" ht="15.75" thickBot="1" x14ac:dyDescent="0.3">
      <c r="A110" s="63" t="s">
        <v>0</v>
      </c>
      <c r="B110" s="64"/>
      <c r="C110" s="18">
        <v>3494315</v>
      </c>
      <c r="D110" s="36">
        <f t="shared" si="3"/>
        <v>1</v>
      </c>
      <c r="E110" s="29"/>
    </row>
    <row r="111" spans="1:7" x14ac:dyDescent="0.25">
      <c r="A111" s="47" t="s">
        <v>62</v>
      </c>
      <c r="B111" s="47"/>
      <c r="C111" s="47"/>
      <c r="D111" s="47"/>
      <c r="E111" s="47"/>
      <c r="G111" s="2"/>
    </row>
    <row r="112" spans="1:7" x14ac:dyDescent="0.25">
      <c r="A112" s="9"/>
      <c r="B112" s="8"/>
      <c r="C112" s="8"/>
      <c r="D112" s="8"/>
      <c r="E112" s="8"/>
      <c r="F112"/>
      <c r="G112" s="2"/>
    </row>
    <row r="113" spans="1:7" ht="15.75" customHeight="1" x14ac:dyDescent="0.25">
      <c r="A113" s="9"/>
      <c r="B113" s="8"/>
      <c r="C113" s="8"/>
      <c r="D113" s="8"/>
      <c r="E113" s="8"/>
      <c r="F113" s="8"/>
      <c r="G113" s="2"/>
    </row>
    <row r="114" spans="1:7" ht="15.75" customHeight="1" x14ac:dyDescent="0.25">
      <c r="A114" s="60" t="s">
        <v>88</v>
      </c>
      <c r="B114" s="60"/>
      <c r="C114" s="60"/>
      <c r="D114" s="60"/>
      <c r="E114" s="60"/>
      <c r="F114" s="8"/>
      <c r="G114" s="2"/>
    </row>
    <row r="115" spans="1:7" s="10" customFormat="1" ht="15.75" customHeight="1" x14ac:dyDescent="0.25">
      <c r="A115" s="52"/>
      <c r="B115" s="53"/>
      <c r="C115" s="12" t="s">
        <v>22</v>
      </c>
      <c r="D115" s="12" t="s">
        <v>3</v>
      </c>
      <c r="E115" s="12" t="s">
        <v>26</v>
      </c>
      <c r="F115" s="8"/>
      <c r="G115" s="2"/>
    </row>
    <row r="116" spans="1:7" s="10" customFormat="1" ht="15.75" customHeight="1" thickBot="1" x14ac:dyDescent="0.3">
      <c r="A116" s="61" t="s">
        <v>69</v>
      </c>
      <c r="B116" s="24">
        <v>0</v>
      </c>
      <c r="C116" s="16">
        <v>759278</v>
      </c>
      <c r="D116" s="31">
        <f t="shared" ref="D116:D141" si="5">+C116/$C$141</f>
        <v>0.21728951167825453</v>
      </c>
      <c r="E116" s="31">
        <f>+D116</f>
        <v>0.21728951167825453</v>
      </c>
      <c r="F116" s="2"/>
      <c r="G116" s="2"/>
    </row>
    <row r="117" spans="1:7" s="10" customFormat="1" ht="15.75" customHeight="1" thickBot="1" x14ac:dyDescent="0.3">
      <c r="A117" s="62"/>
      <c r="B117" s="24">
        <v>1</v>
      </c>
      <c r="C117" s="14">
        <v>21577</v>
      </c>
      <c r="D117" s="29">
        <f t="shared" si="5"/>
        <v>6.174886923474272E-3</v>
      </c>
      <c r="E117" s="29">
        <f>+E116+D117</f>
        <v>0.22346439860172879</v>
      </c>
      <c r="F117" s="2"/>
      <c r="G117" s="2"/>
    </row>
    <row r="118" spans="1:7" s="10" customFormat="1" ht="15.75" customHeight="1" thickBot="1" x14ac:dyDescent="0.3">
      <c r="A118" s="62"/>
      <c r="B118" s="24">
        <v>2</v>
      </c>
      <c r="C118" s="16">
        <v>18898</v>
      </c>
      <c r="D118" s="31">
        <f t="shared" si="5"/>
        <v>5.4082130546330258E-3</v>
      </c>
      <c r="E118" s="31">
        <f t="shared" ref="E118:E140" si="6">+E117+D118</f>
        <v>0.2288726116563618</v>
      </c>
      <c r="F118" s="2"/>
      <c r="G118" s="2"/>
    </row>
    <row r="119" spans="1:7" ht="15.75" thickBot="1" x14ac:dyDescent="0.3">
      <c r="A119" s="62"/>
      <c r="B119" s="24">
        <v>3</v>
      </c>
      <c r="C119" s="14">
        <v>23068</v>
      </c>
      <c r="D119" s="29">
        <f t="shared" si="5"/>
        <v>6.6015799949346293E-3</v>
      </c>
      <c r="E119" s="29">
        <f t="shared" si="6"/>
        <v>0.23547419165129643</v>
      </c>
      <c r="G119" s="2"/>
    </row>
    <row r="120" spans="1:7" ht="15.75" thickBot="1" x14ac:dyDescent="0.3">
      <c r="A120" s="62"/>
      <c r="B120" s="24">
        <v>4</v>
      </c>
      <c r="C120" s="16">
        <v>19958</v>
      </c>
      <c r="D120" s="31">
        <f t="shared" si="5"/>
        <v>5.7115629243499801E-3</v>
      </c>
      <c r="E120" s="31">
        <f t="shared" si="6"/>
        <v>0.24118575457564642</v>
      </c>
      <c r="G120" s="2"/>
    </row>
    <row r="121" spans="1:7" ht="15.75" thickBot="1" x14ac:dyDescent="0.3">
      <c r="A121" s="62"/>
      <c r="B121" s="24">
        <v>5</v>
      </c>
      <c r="C121" s="14">
        <v>25431</v>
      </c>
      <c r="D121" s="29">
        <f t="shared" si="5"/>
        <v>7.2778212611055385E-3</v>
      </c>
      <c r="E121" s="29">
        <f t="shared" si="6"/>
        <v>0.24846357583675197</v>
      </c>
      <c r="G121" s="2"/>
    </row>
    <row r="122" spans="1:7" ht="15.75" thickBot="1" x14ac:dyDescent="0.3">
      <c r="A122" s="62"/>
      <c r="B122" s="24">
        <v>6</v>
      </c>
      <c r="C122" s="16">
        <v>21533</v>
      </c>
      <c r="D122" s="31">
        <f t="shared" si="5"/>
        <v>6.1622950420897942E-3</v>
      </c>
      <c r="E122" s="31">
        <f t="shared" si="6"/>
        <v>0.25462587087884175</v>
      </c>
      <c r="G122" s="2"/>
    </row>
    <row r="123" spans="1:7" ht="15.75" thickBot="1" x14ac:dyDescent="0.3">
      <c r="A123" s="62"/>
      <c r="B123" s="24">
        <v>7</v>
      </c>
      <c r="C123" s="14">
        <v>23763</v>
      </c>
      <c r="D123" s="29">
        <f t="shared" si="5"/>
        <v>6.8004744849848968E-3</v>
      </c>
      <c r="E123" s="29">
        <f t="shared" si="6"/>
        <v>0.26142634536382664</v>
      </c>
      <c r="G123" s="2"/>
    </row>
    <row r="124" spans="1:7" ht="15.75" thickBot="1" x14ac:dyDescent="0.3">
      <c r="A124" s="62"/>
      <c r="B124" s="24">
        <v>8</v>
      </c>
      <c r="C124" s="16">
        <v>27865</v>
      </c>
      <c r="D124" s="31">
        <f t="shared" si="5"/>
        <v>7.9743812449650352E-3</v>
      </c>
      <c r="E124" s="31">
        <f t="shared" si="6"/>
        <v>0.26940072660879166</v>
      </c>
      <c r="G124" s="2"/>
    </row>
    <row r="125" spans="1:7" ht="15.75" thickBot="1" x14ac:dyDescent="0.3">
      <c r="A125" s="62"/>
      <c r="B125" s="24">
        <v>9</v>
      </c>
      <c r="C125" s="14">
        <v>34130</v>
      </c>
      <c r="D125" s="29">
        <f t="shared" si="5"/>
        <v>9.7672934466411874E-3</v>
      </c>
      <c r="E125" s="29">
        <f t="shared" si="6"/>
        <v>0.27916802005543284</v>
      </c>
      <c r="G125" s="2"/>
    </row>
    <row r="126" spans="1:7" ht="15.75" thickBot="1" x14ac:dyDescent="0.3">
      <c r="A126" s="62"/>
      <c r="B126" s="24">
        <v>10</v>
      </c>
      <c r="C126" s="16">
        <v>46369</v>
      </c>
      <c r="D126" s="31">
        <f t="shared" si="5"/>
        <v>1.3269839725382515E-2</v>
      </c>
      <c r="E126" s="31">
        <f t="shared" si="6"/>
        <v>0.29243785978081538</v>
      </c>
      <c r="G126" s="2"/>
    </row>
    <row r="127" spans="1:7" ht="15.75" thickBot="1" x14ac:dyDescent="0.3">
      <c r="A127" s="62"/>
      <c r="B127" s="24">
        <v>11</v>
      </c>
      <c r="C127" s="14">
        <v>46069</v>
      </c>
      <c r="D127" s="29">
        <f t="shared" si="5"/>
        <v>1.3183985988670169E-2</v>
      </c>
      <c r="E127" s="29">
        <f t="shared" si="6"/>
        <v>0.30562184576948553</v>
      </c>
      <c r="G127" s="2"/>
    </row>
    <row r="128" spans="1:7" ht="15.75" thickBot="1" x14ac:dyDescent="0.3">
      <c r="A128" s="62"/>
      <c r="B128" s="24">
        <v>12</v>
      </c>
      <c r="C128" s="16">
        <v>58682</v>
      </c>
      <c r="D128" s="31">
        <f t="shared" si="5"/>
        <v>1.6793563259179554E-2</v>
      </c>
      <c r="E128" s="31">
        <f t="shared" si="6"/>
        <v>0.32241540902866511</v>
      </c>
      <c r="G128" s="2"/>
    </row>
    <row r="129" spans="1:7" ht="15.75" thickBot="1" x14ac:dyDescent="0.3">
      <c r="A129" s="62"/>
      <c r="B129" s="24">
        <v>13</v>
      </c>
      <c r="C129" s="14">
        <v>77320</v>
      </c>
      <c r="D129" s="29">
        <f t="shared" si="5"/>
        <v>2.2127369741995213E-2</v>
      </c>
      <c r="E129" s="29">
        <f t="shared" si="6"/>
        <v>0.34454277877066031</v>
      </c>
    </row>
    <row r="130" spans="1:7" ht="15.75" thickBot="1" x14ac:dyDescent="0.3">
      <c r="A130" s="62"/>
      <c r="B130" s="24">
        <v>14</v>
      </c>
      <c r="C130" s="16">
        <v>108563</v>
      </c>
      <c r="D130" s="31">
        <f t="shared" si="5"/>
        <v>3.1068464062341261E-2</v>
      </c>
      <c r="E130" s="31">
        <f t="shared" si="6"/>
        <v>0.37561124283300157</v>
      </c>
    </row>
    <row r="131" spans="1:7" s="10" customFormat="1" ht="15.75" thickBot="1" x14ac:dyDescent="0.3">
      <c r="A131" s="62"/>
      <c r="B131" s="24">
        <v>15</v>
      </c>
      <c r="C131" s="14">
        <v>156440</v>
      </c>
      <c r="D131" s="29">
        <f t="shared" si="5"/>
        <v>4.4769861904264498E-2</v>
      </c>
      <c r="E131" s="29">
        <f t="shared" si="6"/>
        <v>0.42038110473726609</v>
      </c>
      <c r="F131" s="2"/>
      <c r="G131"/>
    </row>
    <row r="132" spans="1:7" s="10" customFormat="1" ht="15.75" thickBot="1" x14ac:dyDescent="0.3">
      <c r="A132" s="62"/>
      <c r="B132" s="24">
        <v>16</v>
      </c>
      <c r="C132" s="16">
        <v>172000</v>
      </c>
      <c r="D132" s="31">
        <f t="shared" si="5"/>
        <v>4.9222809048411489E-2</v>
      </c>
      <c r="E132" s="31">
        <f t="shared" si="6"/>
        <v>0.46960391378567756</v>
      </c>
      <c r="F132" s="2"/>
      <c r="G132"/>
    </row>
    <row r="133" spans="1:7" s="10" customFormat="1" ht="15.75" thickBot="1" x14ac:dyDescent="0.3">
      <c r="A133" s="62"/>
      <c r="B133" s="24">
        <v>17</v>
      </c>
      <c r="C133" s="14">
        <v>222420</v>
      </c>
      <c r="D133" s="29">
        <f t="shared" si="5"/>
        <v>6.3651960398533047E-2</v>
      </c>
      <c r="E133" s="29">
        <f t="shared" si="6"/>
        <v>0.53325587418421061</v>
      </c>
      <c r="F133" s="2"/>
      <c r="G133"/>
    </row>
    <row r="134" spans="1:7" s="10" customFormat="1" ht="15.75" thickBot="1" x14ac:dyDescent="0.3">
      <c r="A134" s="62"/>
      <c r="B134" s="24">
        <v>18</v>
      </c>
      <c r="C134" s="16">
        <v>321090</v>
      </c>
      <c r="D134" s="31">
        <f t="shared" si="5"/>
        <v>9.1889254403223528E-2</v>
      </c>
      <c r="E134" s="31">
        <f t="shared" si="6"/>
        <v>0.6251451285874341</v>
      </c>
      <c r="F134" s="2"/>
      <c r="G134"/>
    </row>
    <row r="135" spans="1:7" ht="15.75" thickBot="1" x14ac:dyDescent="0.3">
      <c r="A135" s="62"/>
      <c r="B135" s="24">
        <v>19</v>
      </c>
      <c r="C135" s="14">
        <v>479672</v>
      </c>
      <c r="D135" s="29">
        <f t="shared" si="5"/>
        <v>0.13727211198761416</v>
      </c>
      <c r="E135" s="29">
        <f t="shared" si="6"/>
        <v>0.76241724057504823</v>
      </c>
    </row>
    <row r="136" spans="1:7" ht="15.75" thickBot="1" x14ac:dyDescent="0.3">
      <c r="A136" s="62"/>
      <c r="B136" s="24">
        <v>20</v>
      </c>
      <c r="C136" s="16">
        <v>828868</v>
      </c>
      <c r="D136" s="31">
        <f t="shared" si="5"/>
        <v>0.23720471680429497</v>
      </c>
      <c r="E136" s="25">
        <f t="shared" si="6"/>
        <v>0.99962195737934323</v>
      </c>
    </row>
    <row r="137" spans="1:7" s="10" customFormat="1" ht="15.75" thickBot="1" x14ac:dyDescent="0.3">
      <c r="A137" s="62"/>
      <c r="B137" s="24">
        <v>21</v>
      </c>
      <c r="C137" s="14">
        <v>1082</v>
      </c>
      <c r="D137" s="42">
        <f t="shared" si="5"/>
        <v>3.096458104091932E-4</v>
      </c>
      <c r="E137" s="29">
        <f t="shared" si="6"/>
        <v>0.99993160318975238</v>
      </c>
      <c r="F137" s="2"/>
    </row>
    <row r="138" spans="1:7" s="10" customFormat="1" ht="15.75" thickBot="1" x14ac:dyDescent="0.3">
      <c r="A138" s="62"/>
      <c r="B138" s="24">
        <v>22</v>
      </c>
      <c r="C138" s="40">
        <v>39</v>
      </c>
      <c r="D138" s="25">
        <f t="shared" si="5"/>
        <v>1.1160985772604931E-5</v>
      </c>
      <c r="E138" s="25">
        <f t="shared" si="6"/>
        <v>0.99994276417552497</v>
      </c>
      <c r="F138" s="2"/>
    </row>
    <row r="139" spans="1:7" s="10" customFormat="1" ht="15.75" thickBot="1" x14ac:dyDescent="0.3">
      <c r="A139" s="62"/>
      <c r="B139" s="24">
        <v>23</v>
      </c>
      <c r="C139" s="14">
        <v>168</v>
      </c>
      <c r="D139" s="42">
        <f t="shared" si="5"/>
        <v>4.8078092558913546E-5</v>
      </c>
      <c r="E139" s="29">
        <f t="shared" si="6"/>
        <v>0.99999084226808388</v>
      </c>
      <c r="F139" s="2"/>
    </row>
    <row r="140" spans="1:7" s="10" customFormat="1" ht="15.75" thickBot="1" x14ac:dyDescent="0.3">
      <c r="A140" s="62"/>
      <c r="B140" s="24">
        <v>24</v>
      </c>
      <c r="C140" s="40">
        <v>32</v>
      </c>
      <c r="D140" s="25">
        <f t="shared" si="5"/>
        <v>9.1577319159835334E-6</v>
      </c>
      <c r="E140" s="25">
        <f t="shared" si="6"/>
        <v>0.99999999999999989</v>
      </c>
      <c r="F140" s="2"/>
    </row>
    <row r="141" spans="1:7" ht="15.75" customHeight="1" thickBot="1" x14ac:dyDescent="0.3">
      <c r="A141" s="62"/>
      <c r="B141" s="24" t="s">
        <v>0</v>
      </c>
      <c r="C141" s="43">
        <v>3494315</v>
      </c>
      <c r="D141" s="30">
        <f t="shared" si="5"/>
        <v>1</v>
      </c>
      <c r="E141" s="44"/>
      <c r="G141" s="10"/>
    </row>
    <row r="142" spans="1:7" x14ac:dyDescent="0.25">
      <c r="A142" s="47" t="s">
        <v>62</v>
      </c>
      <c r="B142" s="47"/>
      <c r="C142" s="47"/>
      <c r="D142" s="47"/>
      <c r="E142" s="47"/>
      <c r="G142" s="10"/>
    </row>
    <row r="143" spans="1:7" s="10" customFormat="1" x14ac:dyDescent="0.25">
      <c r="A143" s="3"/>
      <c r="B143" s="2"/>
      <c r="C143" s="2"/>
      <c r="D143" s="2"/>
      <c r="E143" s="2"/>
      <c r="F143" s="2"/>
    </row>
    <row r="144" spans="1:7" s="10" customFormat="1" ht="15" customHeight="1" x14ac:dyDescent="0.25">
      <c r="A144" s="60" t="s">
        <v>89</v>
      </c>
      <c r="B144" s="60"/>
      <c r="C144" s="60"/>
      <c r="D144" s="60"/>
      <c r="E144" s="60"/>
      <c r="F144" s="2"/>
    </row>
    <row r="145" spans="1:7" s="10" customFormat="1" x14ac:dyDescent="0.25">
      <c r="A145" s="52"/>
      <c r="B145" s="53"/>
      <c r="C145" s="12" t="s">
        <v>22</v>
      </c>
      <c r="D145" s="12" t="s">
        <v>3</v>
      </c>
      <c r="E145" s="12" t="s">
        <v>26</v>
      </c>
      <c r="F145" s="2"/>
    </row>
    <row r="146" spans="1:7" s="10" customFormat="1" ht="15.75" thickBot="1" x14ac:dyDescent="0.3">
      <c r="A146" s="65"/>
      <c r="B146" s="24">
        <v>0</v>
      </c>
      <c r="C146" s="45">
        <v>521236</v>
      </c>
      <c r="D146" s="26">
        <f t="shared" ref="D146:D169" si="7">+C146/$C$171</f>
        <v>0.14916686102998727</v>
      </c>
      <c r="E146" s="26">
        <f>D146</f>
        <v>0.14916686102998727</v>
      </c>
      <c r="F146" s="2"/>
    </row>
    <row r="147" spans="1:7" s="10" customFormat="1" ht="15.75" thickBot="1" x14ac:dyDescent="0.3">
      <c r="A147" s="65"/>
      <c r="B147" s="24">
        <v>1</v>
      </c>
      <c r="C147" s="16">
        <v>21113</v>
      </c>
      <c r="D147" s="31">
        <f t="shared" si="7"/>
        <v>6.0420998106925109E-3</v>
      </c>
      <c r="E147" s="29">
        <f t="shared" ref="E147:E170" si="8">+E146+D147</f>
        <v>0.15520896084067978</v>
      </c>
      <c r="F147" s="2"/>
    </row>
    <row r="148" spans="1:7" s="10" customFormat="1" ht="15.75" thickBot="1" x14ac:dyDescent="0.3">
      <c r="A148" s="65"/>
      <c r="B148" s="24">
        <v>2</v>
      </c>
      <c r="C148" s="45">
        <v>14009</v>
      </c>
      <c r="D148" s="26">
        <f t="shared" si="7"/>
        <v>4.0090833253441658E-3</v>
      </c>
      <c r="E148" s="29">
        <f t="shared" si="8"/>
        <v>0.15921804416602395</v>
      </c>
      <c r="F148" s="2"/>
    </row>
    <row r="149" spans="1:7" s="10" customFormat="1" ht="15.75" thickBot="1" x14ac:dyDescent="0.3">
      <c r="A149" s="65"/>
      <c r="B149" s="24">
        <v>3</v>
      </c>
      <c r="C149" s="16">
        <v>19041</v>
      </c>
      <c r="D149" s="31">
        <f t="shared" si="7"/>
        <v>5.4491366691325769E-3</v>
      </c>
      <c r="E149" s="29">
        <f t="shared" si="8"/>
        <v>0.16466718083515652</v>
      </c>
      <c r="F149" s="2"/>
    </row>
    <row r="150" spans="1:7" s="10" customFormat="1" ht="15.75" thickBot="1" x14ac:dyDescent="0.3">
      <c r="A150" s="65"/>
      <c r="B150" s="24">
        <v>4</v>
      </c>
      <c r="C150" s="45">
        <v>10113</v>
      </c>
      <c r="D150" s="26">
        <f t="shared" si="7"/>
        <v>2.8941294645731708E-3</v>
      </c>
      <c r="E150" s="26">
        <f t="shared" si="8"/>
        <v>0.1675613102997297</v>
      </c>
      <c r="F150" s="2"/>
    </row>
    <row r="151" spans="1:7" s="10" customFormat="1" ht="15.75" thickBot="1" x14ac:dyDescent="0.3">
      <c r="A151" s="65"/>
      <c r="B151" s="24">
        <v>5</v>
      </c>
      <c r="C151" s="40">
        <v>18960</v>
      </c>
      <c r="D151" s="25">
        <f t="shared" si="7"/>
        <v>5.4259561602202433E-3</v>
      </c>
      <c r="E151" s="25">
        <f t="shared" si="8"/>
        <v>0.17298726645994994</v>
      </c>
      <c r="F151" s="2"/>
    </row>
    <row r="152" spans="1:7" s="10" customFormat="1" ht="15.75" thickBot="1" x14ac:dyDescent="0.3">
      <c r="A152" s="65"/>
      <c r="B152" s="24">
        <v>6</v>
      </c>
      <c r="C152" s="45">
        <v>10134</v>
      </c>
      <c r="D152" s="26">
        <f t="shared" si="7"/>
        <v>2.9001392261430352E-3</v>
      </c>
      <c r="E152" s="26">
        <f t="shared" si="8"/>
        <v>0.17588740568609298</v>
      </c>
      <c r="F152" s="2"/>
    </row>
    <row r="153" spans="1:7" s="10" customFormat="1" ht="15" customHeight="1" thickBot="1" x14ac:dyDescent="0.3">
      <c r="A153" s="65"/>
      <c r="B153" s="24">
        <v>7</v>
      </c>
      <c r="C153" s="40">
        <v>11582</v>
      </c>
      <c r="D153" s="25">
        <f t="shared" si="7"/>
        <v>3.3145265953412901E-3</v>
      </c>
      <c r="E153" s="25">
        <f t="shared" si="8"/>
        <v>0.17920193228143427</v>
      </c>
      <c r="F153" s="2"/>
      <c r="G153"/>
    </row>
    <row r="154" spans="1:7" s="10" customFormat="1" ht="15" customHeight="1" thickBot="1" x14ac:dyDescent="0.3">
      <c r="A154" s="65"/>
      <c r="B154" s="24">
        <v>8</v>
      </c>
      <c r="C154" s="45">
        <v>13183</v>
      </c>
      <c r="D154" s="26">
        <f t="shared" si="7"/>
        <v>3.7726993702628412E-3</v>
      </c>
      <c r="E154" s="26">
        <f t="shared" si="8"/>
        <v>0.18297463165169711</v>
      </c>
      <c r="F154" s="2"/>
    </row>
    <row r="155" spans="1:7" s="10" customFormat="1" ht="15" customHeight="1" thickBot="1" x14ac:dyDescent="0.3">
      <c r="A155" s="65"/>
      <c r="B155" s="24">
        <v>9</v>
      </c>
      <c r="C155" s="40">
        <v>11714</v>
      </c>
      <c r="D155" s="25">
        <f t="shared" si="7"/>
        <v>3.3523022394947219E-3</v>
      </c>
      <c r="E155" s="25">
        <f t="shared" si="8"/>
        <v>0.18632693389119184</v>
      </c>
      <c r="F155" s="2"/>
    </row>
    <row r="156" spans="1:7" s="10" customFormat="1" ht="15" customHeight="1" thickBot="1" x14ac:dyDescent="0.3">
      <c r="A156" s="65"/>
      <c r="B156" s="24">
        <v>10</v>
      </c>
      <c r="C156" s="45">
        <v>26981</v>
      </c>
      <c r="D156" s="26">
        <f t="shared" si="7"/>
        <v>7.7213989007859909E-3</v>
      </c>
      <c r="E156" s="26">
        <f t="shared" si="8"/>
        <v>0.19404833279197783</v>
      </c>
      <c r="F156" s="2"/>
    </row>
    <row r="157" spans="1:7" s="10" customFormat="1" ht="15" customHeight="1" thickBot="1" x14ac:dyDescent="0.3">
      <c r="A157" s="65"/>
      <c r="B157" s="24">
        <v>11</v>
      </c>
      <c r="C157" s="40">
        <v>15724</v>
      </c>
      <c r="D157" s="25">
        <f t="shared" si="7"/>
        <v>4.4998805202164085E-3</v>
      </c>
      <c r="E157" s="25">
        <f t="shared" si="8"/>
        <v>0.19854821331219424</v>
      </c>
      <c r="F157" s="2"/>
    </row>
    <row r="158" spans="1:7" ht="15.75" thickBot="1" x14ac:dyDescent="0.3">
      <c r="A158" s="65"/>
      <c r="B158" s="24">
        <v>12</v>
      </c>
      <c r="C158" s="45">
        <v>19405</v>
      </c>
      <c r="D158" s="26">
        <f t="shared" si="7"/>
        <v>5.5533058696768892E-3</v>
      </c>
      <c r="E158" s="26">
        <f t="shared" si="8"/>
        <v>0.20410151918187114</v>
      </c>
      <c r="G158" s="10"/>
    </row>
    <row r="159" spans="1:7" s="10" customFormat="1" ht="15.75" thickBot="1" x14ac:dyDescent="0.3">
      <c r="A159" s="65"/>
      <c r="B159" s="24">
        <v>13</v>
      </c>
      <c r="C159" s="40">
        <v>19989</v>
      </c>
      <c r="D159" s="25">
        <f t="shared" si="7"/>
        <v>5.7204344771435893E-3</v>
      </c>
      <c r="E159" s="25">
        <f t="shared" si="8"/>
        <v>0.20982195365901474</v>
      </c>
      <c r="F159" s="8"/>
    </row>
    <row r="160" spans="1:7" s="10" customFormat="1" ht="15.75" thickBot="1" x14ac:dyDescent="0.3">
      <c r="A160" s="65"/>
      <c r="B160" s="24">
        <v>14</v>
      </c>
      <c r="C160" s="45">
        <v>26995</v>
      </c>
      <c r="D160" s="26">
        <f t="shared" si="7"/>
        <v>7.7254054084992339E-3</v>
      </c>
      <c r="E160" s="26">
        <f t="shared" si="8"/>
        <v>0.21754735906751396</v>
      </c>
      <c r="F160" s="11"/>
    </row>
    <row r="161" spans="1:7" s="10" customFormat="1" ht="15.75" thickBot="1" x14ac:dyDescent="0.3">
      <c r="A161" s="65"/>
      <c r="B161" s="24">
        <v>15</v>
      </c>
      <c r="C161" s="40">
        <v>62627</v>
      </c>
      <c r="D161" s="25">
        <f t="shared" si="7"/>
        <v>1.7922539896946896E-2</v>
      </c>
      <c r="E161" s="25">
        <f t="shared" si="8"/>
        <v>0.23546989896446086</v>
      </c>
      <c r="F161" s="8"/>
    </row>
    <row r="162" spans="1:7" s="10" customFormat="1" ht="15.75" thickBot="1" x14ac:dyDescent="0.3">
      <c r="A162" s="65"/>
      <c r="B162" s="24">
        <v>16</v>
      </c>
      <c r="C162" s="45">
        <v>45501</v>
      </c>
      <c r="D162" s="26">
        <f t="shared" si="7"/>
        <v>1.3021436247161461E-2</v>
      </c>
      <c r="E162" s="26">
        <f t="shared" si="8"/>
        <v>0.24849133521162231</v>
      </c>
      <c r="F162" s="11"/>
    </row>
    <row r="163" spans="1:7" ht="15.75" thickBot="1" x14ac:dyDescent="0.3">
      <c r="A163" s="65"/>
      <c r="B163" s="24">
        <v>17</v>
      </c>
      <c r="C163" s="40">
        <v>42565</v>
      </c>
      <c r="D163" s="25">
        <f t="shared" si="7"/>
        <v>1.2181214343869972E-2</v>
      </c>
      <c r="E163" s="25">
        <f t="shared" si="8"/>
        <v>0.26067254955549229</v>
      </c>
      <c r="F163" s="11"/>
      <c r="G163" s="10"/>
    </row>
    <row r="164" spans="1:7" ht="15.75" thickBot="1" x14ac:dyDescent="0.3">
      <c r="A164" s="65"/>
      <c r="B164" s="24">
        <v>18</v>
      </c>
      <c r="C164" s="45">
        <v>80281</v>
      </c>
      <c r="D164" s="26">
        <f t="shared" si="7"/>
        <v>2.2974746123346063E-2</v>
      </c>
      <c r="E164" s="26">
        <f t="shared" si="8"/>
        <v>0.28364729567883834</v>
      </c>
      <c r="F164" s="11"/>
      <c r="G164" s="10"/>
    </row>
    <row r="165" spans="1:7" ht="15.75" thickBot="1" x14ac:dyDescent="0.3">
      <c r="A165" s="65"/>
      <c r="B165" s="24">
        <v>19</v>
      </c>
      <c r="C165" s="40">
        <v>255361</v>
      </c>
      <c r="D165" s="25">
        <f t="shared" si="7"/>
        <v>7.3078986868670967E-2</v>
      </c>
      <c r="E165" s="25">
        <f t="shared" si="8"/>
        <v>0.35672628254750932</v>
      </c>
      <c r="F165" s="11"/>
      <c r="G165" s="10"/>
    </row>
    <row r="166" spans="1:7" ht="15.75" thickBot="1" x14ac:dyDescent="0.3">
      <c r="A166" s="65"/>
      <c r="B166" s="24">
        <v>20</v>
      </c>
      <c r="C166" s="45">
        <v>2245525</v>
      </c>
      <c r="D166" s="26">
        <f t="shared" si="7"/>
        <v>0.64262237376996634</v>
      </c>
      <c r="E166" s="26">
        <f t="shared" si="8"/>
        <v>0.9993486563174756</v>
      </c>
      <c r="F166" s="11"/>
      <c r="G166" s="10"/>
    </row>
    <row r="167" spans="1:7" s="10" customFormat="1" ht="15.75" thickBot="1" x14ac:dyDescent="0.3">
      <c r="A167" s="65"/>
      <c r="B167" s="24">
        <v>21</v>
      </c>
      <c r="C167" s="40">
        <v>1929</v>
      </c>
      <c r="D167" s="25">
        <f t="shared" si="7"/>
        <v>5.5203952706038236E-4</v>
      </c>
      <c r="E167" s="25">
        <f t="shared" si="8"/>
        <v>0.999900695844536</v>
      </c>
      <c r="F167" s="11"/>
    </row>
    <row r="168" spans="1:7" s="10" customFormat="1" ht="15.75" thickBot="1" x14ac:dyDescent="0.3">
      <c r="A168" s="65"/>
      <c r="B168" s="24">
        <v>22</v>
      </c>
      <c r="C168" s="45">
        <v>48</v>
      </c>
      <c r="D168" s="26">
        <f t="shared" si="7"/>
        <v>1.37365978739753E-5</v>
      </c>
      <c r="E168" s="26">
        <f t="shared" si="8"/>
        <v>0.99991443244240996</v>
      </c>
      <c r="F168" s="11"/>
    </row>
    <row r="169" spans="1:7" s="10" customFormat="1" ht="15.75" thickBot="1" x14ac:dyDescent="0.3">
      <c r="A169" s="65"/>
      <c r="B169" s="24">
        <v>23</v>
      </c>
      <c r="C169" s="40">
        <v>172</v>
      </c>
      <c r="D169" s="25">
        <f t="shared" si="7"/>
        <v>4.9222809048411494E-5</v>
      </c>
      <c r="E169" s="25">
        <f t="shared" si="8"/>
        <v>0.99996365525145836</v>
      </c>
      <c r="F169" s="11"/>
    </row>
    <row r="170" spans="1:7" s="10" customFormat="1" ht="15.75" thickBot="1" x14ac:dyDescent="0.3">
      <c r="A170" s="65"/>
      <c r="B170" s="24">
        <v>24</v>
      </c>
      <c r="C170" s="45">
        <v>127</v>
      </c>
      <c r="D170" s="26">
        <f t="shared" ref="D170" si="9">+C170/$C$171</f>
        <v>3.6344748541559645E-5</v>
      </c>
      <c r="E170" s="26">
        <f t="shared" si="8"/>
        <v>0.99999999999999989</v>
      </c>
      <c r="F170" s="11"/>
    </row>
    <row r="171" spans="1:7" ht="15.75" thickBot="1" x14ac:dyDescent="0.3">
      <c r="A171" s="66"/>
      <c r="B171" s="24" t="s">
        <v>0</v>
      </c>
      <c r="C171" s="37">
        <v>3494315</v>
      </c>
      <c r="D171" s="38">
        <f>+C171/$C$171</f>
        <v>1</v>
      </c>
      <c r="E171" s="41"/>
      <c r="G171" s="10"/>
    </row>
    <row r="172" spans="1:7" x14ac:dyDescent="0.25">
      <c r="A172" s="47" t="s">
        <v>62</v>
      </c>
      <c r="B172" s="47"/>
      <c r="C172" s="47"/>
      <c r="D172" s="47"/>
      <c r="E172" s="47"/>
      <c r="G172" s="10"/>
    </row>
    <row r="173" spans="1:7" x14ac:dyDescent="0.25">
      <c r="G173" s="10"/>
    </row>
    <row r="174" spans="1:7" s="10" customFormat="1" ht="15" customHeight="1" x14ac:dyDescent="0.25">
      <c r="A174" s="60" t="s">
        <v>90</v>
      </c>
      <c r="B174" s="60"/>
      <c r="C174" s="60"/>
      <c r="D174" s="60"/>
      <c r="E174" s="60"/>
      <c r="F174" s="2"/>
    </row>
    <row r="175" spans="1:7" s="10" customFormat="1" ht="15" customHeight="1" x14ac:dyDescent="0.25">
      <c r="A175" s="52"/>
      <c r="B175" s="53"/>
      <c r="C175" s="12" t="s">
        <v>22</v>
      </c>
      <c r="D175" s="12" t="s">
        <v>3</v>
      </c>
      <c r="E175" s="12" t="s">
        <v>26</v>
      </c>
      <c r="F175" s="2"/>
      <c r="G175"/>
    </row>
    <row r="176" spans="1:7" s="10" customFormat="1" ht="15.75" thickBot="1" x14ac:dyDescent="0.3">
      <c r="A176" s="55" t="s">
        <v>72</v>
      </c>
      <c r="B176" s="13" t="s">
        <v>70</v>
      </c>
      <c r="C176" s="14">
        <v>3447431</v>
      </c>
      <c r="D176" s="29">
        <f>+C176/$C$178</f>
        <v>0.98658277802659466</v>
      </c>
      <c r="E176" s="15">
        <f>+D176</f>
        <v>0.98658277802659466</v>
      </c>
      <c r="F176" s="2"/>
    </row>
    <row r="177" spans="1:7" s="10" customFormat="1" ht="15.75" thickBot="1" x14ac:dyDescent="0.3">
      <c r="A177" s="55"/>
      <c r="B177" s="13" t="s">
        <v>71</v>
      </c>
      <c r="C177" s="16">
        <v>46884</v>
      </c>
      <c r="D177" s="28">
        <f t="shared" ref="D177:D178" si="10">+C177/$C$178</f>
        <v>1.3417221973405374E-2</v>
      </c>
      <c r="E177" s="17">
        <f>+E176+D177</f>
        <v>1</v>
      </c>
      <c r="F177" s="2"/>
    </row>
    <row r="178" spans="1:7" s="10" customFormat="1" ht="15.75" thickBot="1" x14ac:dyDescent="0.3">
      <c r="A178" s="56"/>
      <c r="B178" s="13" t="s">
        <v>0</v>
      </c>
      <c r="C178" s="18">
        <v>3494315</v>
      </c>
      <c r="D178" s="27">
        <f t="shared" si="10"/>
        <v>1</v>
      </c>
      <c r="E178" s="19"/>
      <c r="F178" s="2"/>
    </row>
    <row r="179" spans="1:7" s="10" customFormat="1" x14ac:dyDescent="0.25">
      <c r="A179" s="47" t="s">
        <v>62</v>
      </c>
      <c r="B179" s="47"/>
      <c r="C179" s="47"/>
      <c r="D179" s="47"/>
      <c r="E179" s="47"/>
      <c r="F179" s="2"/>
    </row>
    <row r="180" spans="1:7" s="10" customFormat="1" x14ac:dyDescent="0.25">
      <c r="A180" s="3"/>
      <c r="B180" s="2"/>
      <c r="C180" s="2"/>
      <c r="D180" s="2"/>
      <c r="E180" s="2"/>
      <c r="F180" s="2"/>
    </row>
    <row r="181" spans="1:7" x14ac:dyDescent="0.25">
      <c r="G181" s="10"/>
    </row>
    <row r="182" spans="1:7" x14ac:dyDescent="0.25">
      <c r="G182" s="10"/>
    </row>
    <row r="185" spans="1:7" x14ac:dyDescent="0.25">
      <c r="G185" s="10"/>
    </row>
    <row r="186" spans="1:7" x14ac:dyDescent="0.25">
      <c r="G186" s="10"/>
    </row>
  </sheetData>
  <mergeCells count="41">
    <mergeCell ref="A174:E174"/>
    <mergeCell ref="A175:B175"/>
    <mergeCell ref="A176:A178"/>
    <mergeCell ref="A179:E179"/>
    <mergeCell ref="A78:E78"/>
    <mergeCell ref="A116:A141"/>
    <mergeCell ref="A145:B145"/>
    <mergeCell ref="A110:B110"/>
    <mergeCell ref="A172:E172"/>
    <mergeCell ref="A114:E114"/>
    <mergeCell ref="A144:E144"/>
    <mergeCell ref="A111:E111"/>
    <mergeCell ref="A142:E142"/>
    <mergeCell ref="A115:B115"/>
    <mergeCell ref="A150:A171"/>
    <mergeCell ref="A146:A149"/>
    <mergeCell ref="A9:F9"/>
    <mergeCell ref="A42:B42"/>
    <mergeCell ref="A82:B82"/>
    <mergeCell ref="A33:B33"/>
    <mergeCell ref="A74:B74"/>
    <mergeCell ref="A75:A77"/>
    <mergeCell ref="A34:A37"/>
    <mergeCell ref="A53:A69"/>
    <mergeCell ref="A12:E12"/>
    <mergeCell ref="A81:E81"/>
    <mergeCell ref="A13:B13"/>
    <mergeCell ref="A52:B52"/>
    <mergeCell ref="A32:E32"/>
    <mergeCell ref="A41:E41"/>
    <mergeCell ref="A51:E51"/>
    <mergeCell ref="A73:E73"/>
    <mergeCell ref="A25:E25"/>
    <mergeCell ref="A38:E38"/>
    <mergeCell ref="A48:E48"/>
    <mergeCell ref="A70:E70"/>
    <mergeCell ref="A26:E26"/>
    <mergeCell ref="A27:E27"/>
    <mergeCell ref="A29:E29"/>
    <mergeCell ref="A28:E28"/>
    <mergeCell ref="A43:A47"/>
  </mergeCells>
  <pageMargins left="0.7" right="0.7" top="0.75" bottom="0.75" header="0.3" footer="0.3"/>
  <pageSetup scale="26" orientation="landscape" r:id="rId1"/>
  <rowBreaks count="1" manualBreakCount="1">
    <brk id="7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Saadia Beatriz Sarmiento Salinas</cp:lastModifiedBy>
  <dcterms:created xsi:type="dcterms:W3CDTF">2014-10-15T12:51:42Z</dcterms:created>
  <dcterms:modified xsi:type="dcterms:W3CDTF">2019-12-16T17:58:56Z</dcterms:modified>
</cp:coreProperties>
</file>